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60" windowHeight="1620" activeTab="0"/>
  </bookViews>
  <sheets>
    <sheet name="個人種目" sheetId="1" r:id="rId1"/>
    <sheet name="リレー種目" sheetId="2" r:id="rId2"/>
    <sheet name="Sheet2" sheetId="3" state="hidden" r:id="rId3"/>
    <sheet name="中間シート（個人）" sheetId="4" state="hidden" r:id="rId4"/>
    <sheet name="中間シート（リレー）" sheetId="5" state="hidden" r:id="rId5"/>
    <sheet name="エントリーシート（個人）" sheetId="6" state="hidden" r:id="rId6"/>
    <sheet name="エントリーシート（リレー）" sheetId="7" state="hidden" r:id="rId7"/>
    <sheet name="Sheet3" sheetId="8" state="hidden" r:id="rId8"/>
  </sheets>
  <definedNames>
    <definedName name="クラスコード">'Sheet2'!$S$3:$S$8</definedName>
    <definedName name="リレー距離">'Sheet2'!$P$2:$P$3</definedName>
    <definedName name="リレー種目">'Sheet2'!$N$2:$N$4</definedName>
    <definedName name="リレー性別">'Sheet2'!$L$2:$L$4</definedName>
    <definedName name="学種">'Sheet2'!$C$2:$C$8</definedName>
    <definedName name="級">'Sheet2'!$J$2:$J$6</definedName>
    <definedName name="個人距離">'Sheet2'!$G$2:$G$5</definedName>
    <definedName name="個人種目">'Sheet2'!$E$2:$E$6</definedName>
    <definedName name="個人性別">'Sheet2'!$A$2:$A$3</definedName>
  </definedNames>
  <calcPr fullCalcOnLoad="1"/>
</workbook>
</file>

<file path=xl/sharedStrings.xml><?xml version="1.0" encoding="utf-8"?>
<sst xmlns="http://schemas.openxmlformats.org/spreadsheetml/2006/main" count="231" uniqueCount="157">
  <si>
    <t>氏名</t>
  </si>
  <si>
    <t>姓</t>
  </si>
  <si>
    <t>名</t>
  </si>
  <si>
    <t>性別</t>
  </si>
  <si>
    <t>生年月日</t>
  </si>
  <si>
    <t>西暦</t>
  </si>
  <si>
    <t>月</t>
  </si>
  <si>
    <t>日</t>
  </si>
  <si>
    <t>学種</t>
  </si>
  <si>
    <t>エントリー</t>
  </si>
  <si>
    <t>種目</t>
  </si>
  <si>
    <t>距離</t>
  </si>
  <si>
    <t>級</t>
  </si>
  <si>
    <t>エントリータイム</t>
  </si>
  <si>
    <t>分</t>
  </si>
  <si>
    <t>秒</t>
  </si>
  <si>
    <t>チーム名</t>
  </si>
  <si>
    <t>例</t>
  </si>
  <si>
    <t>ﾌﾘｶﾞﾅ</t>
  </si>
  <si>
    <t>ｾｲ</t>
  </si>
  <si>
    <t>ﾒｲ</t>
  </si>
  <si>
    <t>尼崎</t>
  </si>
  <si>
    <t>太郎</t>
  </si>
  <si>
    <t>ｱﾏｶﾞｻｷ</t>
  </si>
  <si>
    <t>ﾀﾛｳ</t>
  </si>
  <si>
    <t>尼崎水泳の会</t>
  </si>
  <si>
    <t>男性</t>
  </si>
  <si>
    <t>女性</t>
  </si>
  <si>
    <t>幼児</t>
  </si>
  <si>
    <t>小学</t>
  </si>
  <si>
    <t>中学</t>
  </si>
  <si>
    <t>高校</t>
  </si>
  <si>
    <t>大学</t>
  </si>
  <si>
    <t>専門</t>
  </si>
  <si>
    <t>一般</t>
  </si>
  <si>
    <t>自由形</t>
  </si>
  <si>
    <t>背泳ぎ</t>
  </si>
  <si>
    <t>平泳ぎ</t>
  </si>
  <si>
    <t>個人メドレー</t>
  </si>
  <si>
    <t>1級</t>
  </si>
  <si>
    <t>2級</t>
  </si>
  <si>
    <t>3級</t>
  </si>
  <si>
    <t>4級</t>
  </si>
  <si>
    <t>5級</t>
  </si>
  <si>
    <t>200m</t>
  </si>
  <si>
    <t>リレー</t>
  </si>
  <si>
    <t>混合リレー</t>
  </si>
  <si>
    <t>合計年齢</t>
  </si>
  <si>
    <t>個人種目</t>
  </si>
  <si>
    <t>個人距離</t>
  </si>
  <si>
    <t>リレー種目</t>
  </si>
  <si>
    <t>リレー距離</t>
  </si>
  <si>
    <t>リレー性別</t>
  </si>
  <si>
    <t>混合</t>
  </si>
  <si>
    <t>個人性別</t>
  </si>
  <si>
    <t>119歳以下</t>
  </si>
  <si>
    <t>120～159歳</t>
  </si>
  <si>
    <t>160～199歳</t>
  </si>
  <si>
    <t>200～239歳</t>
  </si>
  <si>
    <t>240～279歳</t>
  </si>
  <si>
    <t>280歳以上</t>
  </si>
  <si>
    <t>クラスコード</t>
  </si>
  <si>
    <t>50m</t>
  </si>
  <si>
    <t>0050</t>
  </si>
  <si>
    <t>リレー</t>
  </si>
  <si>
    <t>200m</t>
  </si>
  <si>
    <t>0200</t>
  </si>
  <si>
    <t>100m</t>
  </si>
  <si>
    <t>0100</t>
  </si>
  <si>
    <t>メドレーリレー</t>
  </si>
  <si>
    <t>バタフライ</t>
  </si>
  <si>
    <t>エントリー用紙</t>
  </si>
  <si>
    <t>団体番号</t>
  </si>
  <si>
    <t>団体名</t>
  </si>
  <si>
    <t>リレーエントリー用紙</t>
  </si>
  <si>
    <t>大会当日</t>
  </si>
  <si>
    <t>年齢</t>
  </si>
  <si>
    <t>クラス</t>
  </si>
  <si>
    <t>エントリータイム</t>
  </si>
  <si>
    <t>選手番号(5)</t>
  </si>
  <si>
    <t>旧日水連ｺｰﾄﾞ(12)</t>
  </si>
  <si>
    <t>性別(1)</t>
  </si>
  <si>
    <t>漢字氏名（30）</t>
  </si>
  <si>
    <t>ｶﾅ氏名(30)</t>
  </si>
  <si>
    <t>生年月日(8)</t>
  </si>
  <si>
    <t>学校(1)</t>
  </si>
  <si>
    <t>学年(1)</t>
  </si>
  <si>
    <t>ｸﾗｽ(2)</t>
  </si>
  <si>
    <t>新日水連ｺｰﾄﾞ(7)</t>
  </si>
  <si>
    <t>所属名1(16)</t>
  </si>
  <si>
    <t>ｶﾅ所属名1(16)</t>
  </si>
  <si>
    <t>所属名2(16)</t>
  </si>
  <si>
    <t>ｶﾅ所属名2(16)</t>
  </si>
  <si>
    <t>所属名3(16)</t>
  </si>
  <si>
    <t>ｶﾅ所属名3(16)</t>
  </si>
  <si>
    <t>使用所属(1)</t>
  </si>
  <si>
    <t>ｴﾝﾄﾘｰ1(5)</t>
  </si>
  <si>
    <t>ｴﾝﾄﾘｰﾀｲﾑ1(7)</t>
  </si>
  <si>
    <t>ｴﾝﾄﾘｰ2(5)</t>
  </si>
  <si>
    <t>ｴﾝﾄﾘｰﾀｲﾑ2(7)</t>
  </si>
  <si>
    <t>ｴﾝﾄﾘｰ3(5)</t>
  </si>
  <si>
    <t>ｴﾝﾄﾘｰﾀｲﾑ3(7)</t>
  </si>
  <si>
    <t>ｴﾝﾄﾘｰ4(5)</t>
  </si>
  <si>
    <t>ｴﾝﾄﾘｰﾀｲﾑ4(7)</t>
  </si>
  <si>
    <t>ｴﾝﾄﾘｰ5(5)</t>
  </si>
  <si>
    <t>ｴﾝﾄﾘｰﾀｲﾑ5(7)</t>
  </si>
  <si>
    <t>ｴﾝﾄﾘｰ6(1)</t>
  </si>
  <si>
    <t>ｴﾝﾄﾘｰﾀｲﾑ6(7)</t>
  </si>
  <si>
    <t>ｴﾝﾄﾘｰ7(5)</t>
  </si>
  <si>
    <t>ｴﾝﾄﾘｰﾀｲﾑ7(7)</t>
  </si>
  <si>
    <t>ｴﾝﾄﾘｰ8(5)</t>
  </si>
  <si>
    <t>ｴﾝﾄﾘｰﾀｲﾑ8(7)</t>
  </si>
  <si>
    <t>ｴﾝﾄﾘｰ9(5)</t>
  </si>
  <si>
    <t>ｴﾝﾄﾘｰﾀｲﾑ9(7)</t>
  </si>
  <si>
    <t>ｴﾝﾄﾘｰ10(5)</t>
  </si>
  <si>
    <t>ｴﾝﾄﾘｰﾀｲﾑ10(7)</t>
  </si>
  <si>
    <t>130018301010</t>
  </si>
  <si>
    <t>大山  太郎-------------------E</t>
  </si>
  <si>
    <t>ｵｵﾔﾏ ﾀﾛｳ---------------------E</t>
  </si>
  <si>
    <t>01</t>
  </si>
  <si>
    <t>0005417</t>
  </si>
  <si>
    <t>ＪＡＰＡＮ-----E</t>
  </si>
  <si>
    <t>JAPAN-----E</t>
  </si>
  <si>
    <t>東京都---------E</t>
  </si>
  <si>
    <t>ﾄｳｷｮｳﾄ---------E</t>
  </si>
  <si>
    <t>大江戸ＳＣ-----E</t>
  </si>
  <si>
    <t>ｵｵｴﾄﾞSC--------E</t>
  </si>
  <si>
    <t>4</t>
  </si>
  <si>
    <t>0023.85</t>
  </si>
  <si>
    <t>0052.39</t>
  </si>
  <si>
    <t>00153.74</t>
  </si>
  <si>
    <t>0056.74</t>
  </si>
  <si>
    <t>0222.80</t>
  </si>
  <si>
    <t>0102.88</t>
  </si>
  <si>
    <t>0053.85</t>
  </si>
  <si>
    <t>0205.53</t>
  </si>
  <si>
    <t>チーム番号(4)</t>
  </si>
  <si>
    <t>チーム名(20)</t>
  </si>
  <si>
    <t>ﾖﾐｶﾞﾅ(15)</t>
  </si>
  <si>
    <t>所属番号(4)</t>
  </si>
  <si>
    <t>加盟番号(2)</t>
  </si>
  <si>
    <t>ｴﾝﾄﾘｰ(5)</t>
  </si>
  <si>
    <t>ｴﾝﾄﾘｰﾀｲﾑ(7)</t>
  </si>
  <si>
    <t>東京都-------------E</t>
  </si>
  <si>
    <t>ﾄｳｷｮｳﾄ--------E</t>
  </si>
  <si>
    <t>13</t>
  </si>
  <si>
    <t>3</t>
  </si>
  <si>
    <t>1</t>
  </si>
  <si>
    <t>60400</t>
  </si>
  <si>
    <t>0423.45</t>
  </si>
  <si>
    <t>1024</t>
  </si>
  <si>
    <t>文京区</t>
  </si>
  <si>
    <t>ﾌﾞﾝｷｮｳｸ</t>
  </si>
  <si>
    <t>02</t>
  </si>
  <si>
    <t>2</t>
  </si>
  <si>
    <t>70200</t>
  </si>
  <si>
    <t>0245.10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</si>
</sst>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 quotePrefix="1">
      <alignment vertical="center"/>
    </xf>
    <xf numFmtId="0" fontId="3" fillId="0" borderId="1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176" fontId="0" fillId="0" borderId="0" xfId="0" applyNumberFormat="1" applyAlignment="1">
      <alignment vertical="center" shrinkToFit="1"/>
    </xf>
    <xf numFmtId="176" fontId="0" fillId="0" borderId="0" xfId="0" applyNumberFormat="1" applyAlignment="1">
      <alignment vertical="center"/>
    </xf>
    <xf numFmtId="0" fontId="0" fillId="0" borderId="0" xfId="61">
      <alignment vertical="center"/>
      <protection/>
    </xf>
    <xf numFmtId="14" fontId="0" fillId="0" borderId="0" xfId="61" applyNumberFormat="1">
      <alignment vertical="center"/>
      <protection/>
    </xf>
    <xf numFmtId="0" fontId="0" fillId="0" borderId="0" xfId="61" applyNumberFormat="1" applyAlignment="1">
      <alignment/>
      <protection/>
    </xf>
    <xf numFmtId="0" fontId="0" fillId="0" borderId="0" xfId="61" applyNumberFormat="1">
      <alignment vertical="center"/>
      <protection/>
    </xf>
    <xf numFmtId="0" fontId="0" fillId="0" borderId="0" xfId="61" applyNumberFormat="1" applyFont="1">
      <alignment vertical="center"/>
      <protection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2"/>
  <sheetViews>
    <sheetView tabSelected="1" zoomScalePageLayoutView="0" workbookViewId="0" topLeftCell="A1">
      <selection activeCell="G21" sqref="G21"/>
    </sheetView>
  </sheetViews>
  <sheetFormatPr defaultColWidth="4.57421875" defaultRowHeight="15"/>
  <cols>
    <col min="1" max="1" width="4.57421875" style="0" customWidth="1"/>
    <col min="2" max="5" width="8.57421875" style="0" customWidth="1"/>
    <col min="6" max="9" width="6.57421875" style="0" customWidth="1"/>
    <col min="10" max="10" width="8.57421875" style="0" customWidth="1"/>
    <col min="11" max="14" width="6.57421875" style="0" customWidth="1"/>
  </cols>
  <sheetData>
    <row r="1" spans="2:10" ht="13.5">
      <c r="B1" s="32" t="s">
        <v>71</v>
      </c>
      <c r="C1" s="33"/>
      <c r="D1" s="34"/>
      <c r="G1" s="19" t="s">
        <v>72</v>
      </c>
      <c r="H1" s="19"/>
      <c r="J1" s="19" t="s">
        <v>73</v>
      </c>
    </row>
    <row r="3" spans="1:14" s="1" customFormat="1" ht="13.5">
      <c r="A3" s="36"/>
      <c r="B3" s="35" t="s">
        <v>0</v>
      </c>
      <c r="C3" s="35"/>
      <c r="D3" s="35" t="s">
        <v>18</v>
      </c>
      <c r="E3" s="35"/>
      <c r="F3" s="36" t="s">
        <v>3</v>
      </c>
      <c r="G3" s="35" t="s">
        <v>4</v>
      </c>
      <c r="H3" s="35"/>
      <c r="I3" s="35"/>
      <c r="J3" s="35" t="s">
        <v>9</v>
      </c>
      <c r="K3" s="35"/>
      <c r="L3" s="35" t="s">
        <v>13</v>
      </c>
      <c r="M3" s="35"/>
      <c r="N3" s="35"/>
    </row>
    <row r="4" spans="1:14" s="1" customFormat="1" ht="13.5">
      <c r="A4" s="37"/>
      <c r="B4" s="3" t="s">
        <v>1</v>
      </c>
      <c r="C4" s="4" t="s">
        <v>2</v>
      </c>
      <c r="D4" s="3" t="s">
        <v>19</v>
      </c>
      <c r="E4" s="4" t="s">
        <v>20</v>
      </c>
      <c r="F4" s="37"/>
      <c r="G4" s="3" t="s">
        <v>5</v>
      </c>
      <c r="H4" s="7" t="s">
        <v>6</v>
      </c>
      <c r="I4" s="4" t="s">
        <v>7</v>
      </c>
      <c r="J4" s="3" t="s">
        <v>10</v>
      </c>
      <c r="K4" s="7" t="s">
        <v>11</v>
      </c>
      <c r="L4" s="3" t="s">
        <v>14</v>
      </c>
      <c r="M4" s="7" t="s">
        <v>15</v>
      </c>
      <c r="N4" s="4"/>
    </row>
    <row r="5" spans="1:14" s="1" customFormat="1" ht="13.5">
      <c r="A5" s="2" t="s">
        <v>17</v>
      </c>
      <c r="B5" s="5" t="s">
        <v>21</v>
      </c>
      <c r="C5" s="6" t="s">
        <v>22</v>
      </c>
      <c r="D5" s="5" t="s">
        <v>23</v>
      </c>
      <c r="E5" s="6" t="s">
        <v>24</v>
      </c>
      <c r="F5" s="2" t="s">
        <v>26</v>
      </c>
      <c r="G5" s="5">
        <v>1975</v>
      </c>
      <c r="H5" s="8">
        <v>1</v>
      </c>
      <c r="I5" s="6">
        <v>14</v>
      </c>
      <c r="J5" s="5" t="s">
        <v>35</v>
      </c>
      <c r="K5" s="8" t="s">
        <v>44</v>
      </c>
      <c r="L5" s="5"/>
      <c r="M5" s="8">
        <v>35</v>
      </c>
      <c r="N5" s="6">
        <v>88</v>
      </c>
    </row>
    <row r="6" spans="1:14" s="1" customFormat="1" ht="13.5">
      <c r="A6" s="2">
        <v>1</v>
      </c>
      <c r="B6" s="5"/>
      <c r="C6" s="6"/>
      <c r="D6" s="5"/>
      <c r="E6" s="6"/>
      <c r="F6" s="2"/>
      <c r="G6" s="5"/>
      <c r="H6" s="8"/>
      <c r="I6" s="6"/>
      <c r="J6" s="5"/>
      <c r="K6" s="8"/>
      <c r="L6" s="5"/>
      <c r="M6" s="8"/>
      <c r="N6" s="6"/>
    </row>
    <row r="7" spans="1:14" s="1" customFormat="1" ht="13.5">
      <c r="A7" s="2">
        <v>2</v>
      </c>
      <c r="B7" s="5"/>
      <c r="C7" s="6"/>
      <c r="D7" s="5"/>
      <c r="E7" s="6"/>
      <c r="F7" s="2"/>
      <c r="G7" s="5"/>
      <c r="H7" s="8"/>
      <c r="I7" s="6"/>
      <c r="J7" s="5"/>
      <c r="K7" s="8"/>
      <c r="L7" s="5"/>
      <c r="M7" s="8"/>
      <c r="N7" s="6"/>
    </row>
    <row r="8" spans="1:14" s="1" customFormat="1" ht="13.5">
      <c r="A8" s="2">
        <v>3</v>
      </c>
      <c r="B8" s="5"/>
      <c r="C8" s="6"/>
      <c r="D8" s="5"/>
      <c r="E8" s="6"/>
      <c r="F8" s="2"/>
      <c r="G8" s="5"/>
      <c r="H8" s="8"/>
      <c r="I8" s="6"/>
      <c r="J8" s="5"/>
      <c r="K8" s="8"/>
      <c r="L8" s="5"/>
      <c r="M8" s="8"/>
      <c r="N8" s="6"/>
    </row>
    <row r="9" spans="1:14" s="1" customFormat="1" ht="13.5">
      <c r="A9" s="2">
        <v>4</v>
      </c>
      <c r="B9" s="5"/>
      <c r="C9" s="6"/>
      <c r="D9" s="5"/>
      <c r="E9" s="6"/>
      <c r="F9" s="2"/>
      <c r="G9" s="5"/>
      <c r="H9" s="8"/>
      <c r="I9" s="6"/>
      <c r="J9" s="5"/>
      <c r="K9" s="8"/>
      <c r="L9" s="5"/>
      <c r="M9" s="8"/>
      <c r="N9" s="6"/>
    </row>
    <row r="10" spans="1:14" s="1" customFormat="1" ht="13.5">
      <c r="A10" s="2">
        <v>5</v>
      </c>
      <c r="B10" s="5"/>
      <c r="C10" s="6"/>
      <c r="D10" s="5"/>
      <c r="E10" s="6"/>
      <c r="F10" s="2"/>
      <c r="G10" s="5"/>
      <c r="H10" s="8"/>
      <c r="I10" s="6"/>
      <c r="J10" s="5"/>
      <c r="K10" s="8"/>
      <c r="L10" s="5"/>
      <c r="M10" s="8"/>
      <c r="N10" s="6"/>
    </row>
    <row r="11" spans="1:14" s="1" customFormat="1" ht="13.5">
      <c r="A11" s="2">
        <v>6</v>
      </c>
      <c r="B11" s="5"/>
      <c r="C11" s="6"/>
      <c r="D11" s="5"/>
      <c r="E11" s="6"/>
      <c r="F11" s="2"/>
      <c r="G11" s="5"/>
      <c r="H11" s="8"/>
      <c r="I11" s="6"/>
      <c r="J11" s="5"/>
      <c r="K11" s="8"/>
      <c r="L11" s="5"/>
      <c r="M11" s="8"/>
      <c r="N11" s="6"/>
    </row>
    <row r="12" spans="1:14" s="1" customFormat="1" ht="13.5">
      <c r="A12" s="2">
        <v>7</v>
      </c>
      <c r="B12" s="5"/>
      <c r="C12" s="6"/>
      <c r="D12" s="5"/>
      <c r="E12" s="6"/>
      <c r="F12" s="2"/>
      <c r="G12" s="5"/>
      <c r="H12" s="8"/>
      <c r="I12" s="6"/>
      <c r="J12" s="5"/>
      <c r="K12" s="8"/>
      <c r="L12" s="5"/>
      <c r="M12" s="8"/>
      <c r="N12" s="6"/>
    </row>
    <row r="13" spans="1:14" s="1" customFormat="1" ht="13.5">
      <c r="A13" s="2">
        <v>8</v>
      </c>
      <c r="B13" s="5"/>
      <c r="C13" s="6"/>
      <c r="D13" s="5"/>
      <c r="E13" s="6"/>
      <c r="F13" s="2"/>
      <c r="G13" s="5"/>
      <c r="H13" s="8"/>
      <c r="I13" s="6"/>
      <c r="J13" s="5"/>
      <c r="K13" s="8"/>
      <c r="L13" s="5"/>
      <c r="M13" s="8"/>
      <c r="N13" s="6"/>
    </row>
    <row r="14" spans="1:14" s="1" customFormat="1" ht="13.5">
      <c r="A14" s="2">
        <v>9</v>
      </c>
      <c r="B14" s="5"/>
      <c r="C14" s="6"/>
      <c r="D14" s="5"/>
      <c r="E14" s="6"/>
      <c r="F14" s="2"/>
      <c r="G14" s="5"/>
      <c r="H14" s="8"/>
      <c r="I14" s="6"/>
      <c r="J14" s="5"/>
      <c r="K14" s="8"/>
      <c r="L14" s="5"/>
      <c r="M14" s="8"/>
      <c r="N14" s="6"/>
    </row>
    <row r="15" spans="1:14" s="1" customFormat="1" ht="13.5">
      <c r="A15" s="2">
        <v>10</v>
      </c>
      <c r="B15" s="5"/>
      <c r="C15" s="6"/>
      <c r="D15" s="5"/>
      <c r="E15" s="6"/>
      <c r="F15" s="2"/>
      <c r="G15" s="5"/>
      <c r="H15" s="8"/>
      <c r="I15" s="6"/>
      <c r="J15" s="5"/>
      <c r="K15" s="8"/>
      <c r="L15" s="5"/>
      <c r="M15" s="8"/>
      <c r="N15" s="6"/>
    </row>
    <row r="16" spans="1:14" s="1" customFormat="1" ht="13.5">
      <c r="A16" s="2">
        <v>11</v>
      </c>
      <c r="B16" s="5"/>
      <c r="C16" s="6"/>
      <c r="D16" s="5"/>
      <c r="E16" s="6"/>
      <c r="F16" s="2"/>
      <c r="G16" s="5"/>
      <c r="H16" s="8"/>
      <c r="I16" s="6"/>
      <c r="J16" s="5"/>
      <c r="K16" s="8"/>
      <c r="L16" s="5"/>
      <c r="M16" s="8"/>
      <c r="N16" s="6"/>
    </row>
    <row r="17" spans="1:14" s="1" customFormat="1" ht="13.5">
      <c r="A17" s="2">
        <v>12</v>
      </c>
      <c r="B17" s="5"/>
      <c r="C17" s="6"/>
      <c r="D17" s="5"/>
      <c r="E17" s="6"/>
      <c r="F17" s="2"/>
      <c r="G17" s="5"/>
      <c r="H17" s="8"/>
      <c r="I17" s="6"/>
      <c r="J17" s="5"/>
      <c r="K17" s="8"/>
      <c r="L17" s="5"/>
      <c r="M17" s="8"/>
      <c r="N17" s="6"/>
    </row>
    <row r="18" spans="1:14" s="1" customFormat="1" ht="13.5">
      <c r="A18" s="2">
        <v>13</v>
      </c>
      <c r="B18" s="5"/>
      <c r="C18" s="6"/>
      <c r="D18" s="5"/>
      <c r="E18" s="6"/>
      <c r="F18" s="2"/>
      <c r="G18" s="5"/>
      <c r="H18" s="8"/>
      <c r="I18" s="6"/>
      <c r="J18" s="5"/>
      <c r="K18" s="8"/>
      <c r="L18" s="5"/>
      <c r="M18" s="8"/>
      <c r="N18" s="6"/>
    </row>
    <row r="19" spans="1:14" s="1" customFormat="1" ht="13.5">
      <c r="A19" s="2">
        <v>14</v>
      </c>
      <c r="B19" s="5"/>
      <c r="C19" s="6"/>
      <c r="D19" s="5"/>
      <c r="E19" s="6"/>
      <c r="F19" s="2"/>
      <c r="G19" s="5"/>
      <c r="H19" s="8"/>
      <c r="I19" s="6"/>
      <c r="J19" s="5"/>
      <c r="K19" s="8"/>
      <c r="L19" s="5"/>
      <c r="M19" s="8"/>
      <c r="N19" s="6"/>
    </row>
    <row r="20" spans="1:14" s="1" customFormat="1" ht="13.5">
      <c r="A20" s="2">
        <v>15</v>
      </c>
      <c r="B20" s="5"/>
      <c r="C20" s="6"/>
      <c r="D20" s="5"/>
      <c r="E20" s="6"/>
      <c r="F20" s="2"/>
      <c r="G20" s="5"/>
      <c r="H20" s="8"/>
      <c r="I20" s="6"/>
      <c r="J20" s="5"/>
      <c r="K20" s="8"/>
      <c r="L20" s="5"/>
      <c r="M20" s="8"/>
      <c r="N20" s="6"/>
    </row>
    <row r="21" spans="1:14" s="1" customFormat="1" ht="13.5">
      <c r="A21" s="2">
        <v>16</v>
      </c>
      <c r="B21" s="5"/>
      <c r="C21" s="6"/>
      <c r="D21" s="5"/>
      <c r="E21" s="6"/>
      <c r="F21" s="2"/>
      <c r="G21" s="5"/>
      <c r="H21" s="8"/>
      <c r="I21" s="6"/>
      <c r="J21" s="5"/>
      <c r="K21" s="8"/>
      <c r="L21" s="5"/>
      <c r="M21" s="8"/>
      <c r="N21" s="6"/>
    </row>
    <row r="22" spans="1:14" s="1" customFormat="1" ht="13.5">
      <c r="A22" s="2">
        <v>17</v>
      </c>
      <c r="B22" s="5"/>
      <c r="C22" s="6"/>
      <c r="D22" s="5"/>
      <c r="E22" s="6"/>
      <c r="F22" s="2"/>
      <c r="G22" s="5"/>
      <c r="H22" s="8"/>
      <c r="I22" s="6"/>
      <c r="J22" s="5"/>
      <c r="K22" s="8"/>
      <c r="L22" s="5"/>
      <c r="M22" s="8"/>
      <c r="N22" s="6"/>
    </row>
    <row r="23" spans="1:14" s="1" customFormat="1" ht="13.5">
      <c r="A23" s="2">
        <v>18</v>
      </c>
      <c r="B23" s="5"/>
      <c r="C23" s="6"/>
      <c r="D23" s="5"/>
      <c r="E23" s="6"/>
      <c r="F23" s="2"/>
      <c r="G23" s="5"/>
      <c r="H23" s="8"/>
      <c r="I23" s="6"/>
      <c r="J23" s="5"/>
      <c r="K23" s="8"/>
      <c r="L23" s="5"/>
      <c r="M23" s="8"/>
      <c r="N23" s="6"/>
    </row>
    <row r="24" spans="1:14" s="1" customFormat="1" ht="13.5">
      <c r="A24" s="2">
        <v>19</v>
      </c>
      <c r="B24" s="5"/>
      <c r="C24" s="6"/>
      <c r="D24" s="5"/>
      <c r="E24" s="6"/>
      <c r="F24" s="2"/>
      <c r="G24" s="5"/>
      <c r="H24" s="8"/>
      <c r="I24" s="6"/>
      <c r="J24" s="5"/>
      <c r="K24" s="8"/>
      <c r="L24" s="5"/>
      <c r="M24" s="8"/>
      <c r="N24" s="6"/>
    </row>
    <row r="25" spans="1:14" s="1" customFormat="1" ht="13.5">
      <c r="A25" s="2">
        <v>20</v>
      </c>
      <c r="B25" s="5"/>
      <c r="C25" s="6"/>
      <c r="D25" s="5"/>
      <c r="E25" s="6"/>
      <c r="F25" s="2"/>
      <c r="G25" s="5"/>
      <c r="H25" s="8"/>
      <c r="I25" s="6"/>
      <c r="J25" s="5"/>
      <c r="K25" s="8"/>
      <c r="L25" s="5"/>
      <c r="M25" s="8"/>
      <c r="N25" s="6"/>
    </row>
    <row r="26" spans="1:14" s="1" customFormat="1" ht="13.5">
      <c r="A26" s="2">
        <v>21</v>
      </c>
      <c r="B26" s="5"/>
      <c r="C26" s="6"/>
      <c r="D26" s="5"/>
      <c r="E26" s="6"/>
      <c r="F26" s="2"/>
      <c r="G26" s="5"/>
      <c r="H26" s="8"/>
      <c r="I26" s="6"/>
      <c r="J26" s="5"/>
      <c r="K26" s="8"/>
      <c r="L26" s="5"/>
      <c r="M26" s="8"/>
      <c r="N26" s="6"/>
    </row>
    <row r="27" spans="1:14" s="1" customFormat="1" ht="13.5">
      <c r="A27" s="2">
        <v>22</v>
      </c>
      <c r="B27" s="5"/>
      <c r="C27" s="6"/>
      <c r="D27" s="5"/>
      <c r="E27" s="6"/>
      <c r="F27" s="2"/>
      <c r="G27" s="5"/>
      <c r="H27" s="8"/>
      <c r="I27" s="6"/>
      <c r="J27" s="5"/>
      <c r="K27" s="8"/>
      <c r="L27" s="5"/>
      <c r="M27" s="8"/>
      <c r="N27" s="6"/>
    </row>
    <row r="28" spans="1:14" s="1" customFormat="1" ht="13.5">
      <c r="A28" s="2">
        <v>23</v>
      </c>
      <c r="B28" s="5"/>
      <c r="C28" s="6"/>
      <c r="D28" s="5"/>
      <c r="E28" s="6"/>
      <c r="F28" s="2"/>
      <c r="G28" s="5"/>
      <c r="H28" s="8"/>
      <c r="I28" s="6"/>
      <c r="J28" s="5"/>
      <c r="K28" s="8"/>
      <c r="L28" s="5"/>
      <c r="M28" s="8"/>
      <c r="N28" s="6"/>
    </row>
    <row r="29" spans="1:14" s="1" customFormat="1" ht="13.5">
      <c r="A29" s="2">
        <v>24</v>
      </c>
      <c r="B29" s="5"/>
      <c r="C29" s="6"/>
      <c r="D29" s="5"/>
      <c r="E29" s="6"/>
      <c r="F29" s="2"/>
      <c r="G29" s="5"/>
      <c r="H29" s="8"/>
      <c r="I29" s="6"/>
      <c r="J29" s="5"/>
      <c r="K29" s="8"/>
      <c r="L29" s="5"/>
      <c r="M29" s="8"/>
      <c r="N29" s="6"/>
    </row>
    <row r="30" spans="1:14" s="1" customFormat="1" ht="13.5">
      <c r="A30" s="2">
        <v>25</v>
      </c>
      <c r="B30" s="5"/>
      <c r="C30" s="6"/>
      <c r="D30" s="5"/>
      <c r="E30" s="6"/>
      <c r="F30" s="2"/>
      <c r="G30" s="5"/>
      <c r="H30" s="8"/>
      <c r="I30" s="6"/>
      <c r="J30" s="5"/>
      <c r="K30" s="8"/>
      <c r="L30" s="5"/>
      <c r="M30" s="8"/>
      <c r="N30" s="6"/>
    </row>
    <row r="31" spans="1:14" s="1" customFormat="1" ht="13.5">
      <c r="A31" s="2">
        <v>26</v>
      </c>
      <c r="B31" s="5"/>
      <c r="C31" s="6"/>
      <c r="D31" s="5"/>
      <c r="E31" s="6"/>
      <c r="F31" s="2"/>
      <c r="G31" s="5"/>
      <c r="H31" s="8"/>
      <c r="I31" s="6"/>
      <c r="J31" s="5"/>
      <c r="K31" s="8"/>
      <c r="L31" s="5"/>
      <c r="M31" s="8"/>
      <c r="N31" s="6"/>
    </row>
    <row r="32" spans="1:14" s="1" customFormat="1" ht="13.5">
      <c r="A32" s="2">
        <v>27</v>
      </c>
      <c r="B32" s="5"/>
      <c r="C32" s="6"/>
      <c r="D32" s="5"/>
      <c r="E32" s="6"/>
      <c r="F32" s="2"/>
      <c r="G32" s="5"/>
      <c r="H32" s="8"/>
      <c r="I32" s="6"/>
      <c r="J32" s="5"/>
      <c r="K32" s="8"/>
      <c r="L32" s="5"/>
      <c r="M32" s="8"/>
      <c r="N32" s="6"/>
    </row>
    <row r="33" spans="1:14" s="1" customFormat="1" ht="13.5">
      <c r="A33" s="2">
        <v>28</v>
      </c>
      <c r="B33" s="5"/>
      <c r="C33" s="6"/>
      <c r="D33" s="5"/>
      <c r="E33" s="6"/>
      <c r="F33" s="2"/>
      <c r="G33" s="5"/>
      <c r="H33" s="8"/>
      <c r="I33" s="6"/>
      <c r="J33" s="5"/>
      <c r="K33" s="8"/>
      <c r="L33" s="5"/>
      <c r="M33" s="8"/>
      <c r="N33" s="6"/>
    </row>
    <row r="34" spans="1:14" s="1" customFormat="1" ht="13.5">
      <c r="A34" s="2">
        <v>29</v>
      </c>
      <c r="B34" s="5"/>
      <c r="C34" s="6"/>
      <c r="D34" s="5"/>
      <c r="E34" s="6"/>
      <c r="F34" s="2"/>
      <c r="G34" s="5"/>
      <c r="H34" s="8"/>
      <c r="I34" s="6"/>
      <c r="J34" s="5"/>
      <c r="K34" s="8"/>
      <c r="L34" s="5"/>
      <c r="M34" s="8"/>
      <c r="N34" s="6"/>
    </row>
    <row r="35" spans="1:14" s="1" customFormat="1" ht="13.5">
      <c r="A35" s="2">
        <v>30</v>
      </c>
      <c r="B35" s="5"/>
      <c r="C35" s="6"/>
      <c r="D35" s="5"/>
      <c r="E35" s="6"/>
      <c r="F35" s="2"/>
      <c r="G35" s="5"/>
      <c r="H35" s="8"/>
      <c r="I35" s="6"/>
      <c r="J35" s="5"/>
      <c r="K35" s="8"/>
      <c r="L35" s="5"/>
      <c r="M35" s="8"/>
      <c r="N35" s="6"/>
    </row>
    <row r="36" spans="1:14" s="1" customFormat="1" ht="13.5">
      <c r="A36" s="2">
        <v>31</v>
      </c>
      <c r="B36" s="5"/>
      <c r="C36" s="6"/>
      <c r="D36" s="5"/>
      <c r="E36" s="6"/>
      <c r="F36" s="2"/>
      <c r="G36" s="5"/>
      <c r="H36" s="8"/>
      <c r="I36" s="6"/>
      <c r="J36" s="5"/>
      <c r="K36" s="8"/>
      <c r="L36" s="5"/>
      <c r="M36" s="8"/>
      <c r="N36" s="6"/>
    </row>
    <row r="37" spans="1:14" s="1" customFormat="1" ht="13.5">
      <c r="A37" s="2">
        <v>32</v>
      </c>
      <c r="B37" s="5"/>
      <c r="C37" s="6"/>
      <c r="D37" s="5"/>
      <c r="E37" s="6"/>
      <c r="F37" s="2"/>
      <c r="G37" s="5"/>
      <c r="H37" s="8"/>
      <c r="I37" s="6"/>
      <c r="J37" s="5"/>
      <c r="K37" s="8"/>
      <c r="L37" s="5"/>
      <c r="M37" s="8"/>
      <c r="N37" s="6"/>
    </row>
    <row r="38" spans="1:14" s="1" customFormat="1" ht="13.5">
      <c r="A38" s="2">
        <v>33</v>
      </c>
      <c r="B38" s="5"/>
      <c r="C38" s="6"/>
      <c r="D38" s="5"/>
      <c r="E38" s="6"/>
      <c r="F38" s="2"/>
      <c r="G38" s="5"/>
      <c r="H38" s="8"/>
      <c r="I38" s="6"/>
      <c r="J38" s="5"/>
      <c r="K38" s="8"/>
      <c r="L38" s="5"/>
      <c r="M38" s="8"/>
      <c r="N38" s="6"/>
    </row>
    <row r="39" spans="1:14" s="1" customFormat="1" ht="13.5">
      <c r="A39" s="2">
        <v>34</v>
      </c>
      <c r="B39" s="5"/>
      <c r="C39" s="6"/>
      <c r="D39" s="5"/>
      <c r="E39" s="6"/>
      <c r="F39" s="2"/>
      <c r="G39" s="5"/>
      <c r="H39" s="8"/>
      <c r="I39" s="6"/>
      <c r="J39" s="5"/>
      <c r="K39" s="8"/>
      <c r="L39" s="5"/>
      <c r="M39" s="8"/>
      <c r="N39" s="6"/>
    </row>
    <row r="40" spans="1:14" s="1" customFormat="1" ht="13.5">
      <c r="A40" s="2">
        <v>35</v>
      </c>
      <c r="B40" s="5"/>
      <c r="C40" s="6"/>
      <c r="D40" s="5"/>
      <c r="E40" s="6"/>
      <c r="F40" s="2"/>
      <c r="G40" s="5"/>
      <c r="H40" s="8"/>
      <c r="I40" s="6"/>
      <c r="J40" s="5"/>
      <c r="K40" s="8"/>
      <c r="L40" s="5"/>
      <c r="M40" s="8"/>
      <c r="N40" s="6"/>
    </row>
    <row r="41" spans="1:14" s="1" customFormat="1" ht="13.5">
      <c r="A41" s="2">
        <v>36</v>
      </c>
      <c r="B41" s="5"/>
      <c r="C41" s="6"/>
      <c r="D41" s="5"/>
      <c r="E41" s="6"/>
      <c r="F41" s="2"/>
      <c r="G41" s="5"/>
      <c r="H41" s="8"/>
      <c r="I41" s="6"/>
      <c r="J41" s="5"/>
      <c r="K41" s="8"/>
      <c r="L41" s="5"/>
      <c r="M41" s="8"/>
      <c r="N41" s="6"/>
    </row>
    <row r="42" spans="1:14" s="1" customFormat="1" ht="13.5">
      <c r="A42" s="2">
        <v>37</v>
      </c>
      <c r="B42" s="5"/>
      <c r="C42" s="6"/>
      <c r="D42" s="5"/>
      <c r="E42" s="6"/>
      <c r="F42" s="2"/>
      <c r="G42" s="5"/>
      <c r="H42" s="8"/>
      <c r="I42" s="6"/>
      <c r="J42" s="5"/>
      <c r="K42" s="8"/>
      <c r="L42" s="5"/>
      <c r="M42" s="8"/>
      <c r="N42" s="6"/>
    </row>
    <row r="43" spans="1:14" s="1" customFormat="1" ht="13.5">
      <c r="A43" s="2">
        <v>38</v>
      </c>
      <c r="B43" s="5"/>
      <c r="C43" s="6"/>
      <c r="D43" s="5"/>
      <c r="E43" s="6"/>
      <c r="F43" s="2"/>
      <c r="G43" s="5"/>
      <c r="H43" s="8"/>
      <c r="I43" s="6"/>
      <c r="J43" s="5"/>
      <c r="K43" s="8"/>
      <c r="L43" s="5"/>
      <c r="M43" s="8"/>
      <c r="N43" s="6"/>
    </row>
    <row r="44" spans="1:14" s="1" customFormat="1" ht="13.5">
      <c r="A44" s="2">
        <v>39</v>
      </c>
      <c r="B44" s="5"/>
      <c r="C44" s="6"/>
      <c r="D44" s="5"/>
      <c r="E44" s="6"/>
      <c r="F44" s="2"/>
      <c r="G44" s="5"/>
      <c r="H44" s="8"/>
      <c r="I44" s="6"/>
      <c r="J44" s="5"/>
      <c r="K44" s="8"/>
      <c r="L44" s="5"/>
      <c r="M44" s="8"/>
      <c r="N44" s="6"/>
    </row>
    <row r="45" spans="1:14" s="1" customFormat="1" ht="13.5">
      <c r="A45" s="2">
        <v>40</v>
      </c>
      <c r="B45" s="5"/>
      <c r="C45" s="6"/>
      <c r="D45" s="5"/>
      <c r="E45" s="6"/>
      <c r="F45" s="2"/>
      <c r="G45" s="5"/>
      <c r="H45" s="8"/>
      <c r="I45" s="6"/>
      <c r="J45" s="5"/>
      <c r="K45" s="8"/>
      <c r="L45" s="5"/>
      <c r="M45" s="8"/>
      <c r="N45" s="6"/>
    </row>
    <row r="46" spans="1:14" s="1" customFormat="1" ht="13.5">
      <c r="A46" s="2">
        <v>41</v>
      </c>
      <c r="B46" s="5"/>
      <c r="C46" s="6"/>
      <c r="D46" s="5"/>
      <c r="E46" s="6"/>
      <c r="F46" s="2"/>
      <c r="G46" s="5"/>
      <c r="H46" s="8"/>
      <c r="I46" s="6"/>
      <c r="J46" s="5"/>
      <c r="K46" s="8"/>
      <c r="L46" s="5"/>
      <c r="M46" s="8"/>
      <c r="N46" s="6"/>
    </row>
    <row r="47" spans="1:14" s="1" customFormat="1" ht="13.5">
      <c r="A47" s="2">
        <v>42</v>
      </c>
      <c r="B47" s="5"/>
      <c r="C47" s="6"/>
      <c r="D47" s="5"/>
      <c r="E47" s="6"/>
      <c r="F47" s="2"/>
      <c r="G47" s="5"/>
      <c r="H47" s="8"/>
      <c r="I47" s="6"/>
      <c r="J47" s="5"/>
      <c r="K47" s="8"/>
      <c r="L47" s="5"/>
      <c r="M47" s="8"/>
      <c r="N47" s="6"/>
    </row>
    <row r="48" spans="1:14" s="1" customFormat="1" ht="13.5">
      <c r="A48" s="2">
        <v>43</v>
      </c>
      <c r="B48" s="5"/>
      <c r="C48" s="6"/>
      <c r="D48" s="5"/>
      <c r="E48" s="6"/>
      <c r="F48" s="2"/>
      <c r="G48" s="5"/>
      <c r="H48" s="8"/>
      <c r="I48" s="6"/>
      <c r="J48" s="5"/>
      <c r="K48" s="8"/>
      <c r="L48" s="5"/>
      <c r="M48" s="8"/>
      <c r="N48" s="6"/>
    </row>
    <row r="49" spans="1:14" s="1" customFormat="1" ht="13.5">
      <c r="A49" s="2">
        <v>44</v>
      </c>
      <c r="B49" s="5"/>
      <c r="C49" s="6"/>
      <c r="D49" s="5"/>
      <c r="E49" s="6"/>
      <c r="F49" s="2"/>
      <c r="G49" s="5"/>
      <c r="H49" s="8"/>
      <c r="I49" s="6"/>
      <c r="J49" s="5"/>
      <c r="K49" s="8"/>
      <c r="L49" s="5"/>
      <c r="M49" s="8"/>
      <c r="N49" s="6"/>
    </row>
    <row r="50" spans="1:14" s="1" customFormat="1" ht="13.5">
      <c r="A50" s="2">
        <v>45</v>
      </c>
      <c r="B50" s="5"/>
      <c r="C50" s="6"/>
      <c r="D50" s="5"/>
      <c r="E50" s="6"/>
      <c r="F50" s="2"/>
      <c r="G50" s="5"/>
      <c r="H50" s="8"/>
      <c r="I50" s="6"/>
      <c r="J50" s="5"/>
      <c r="K50" s="8"/>
      <c r="L50" s="5"/>
      <c r="M50" s="8"/>
      <c r="N50" s="6"/>
    </row>
    <row r="51" spans="1:14" s="1" customFormat="1" ht="13.5">
      <c r="A51" s="2">
        <v>46</v>
      </c>
      <c r="B51" s="5"/>
      <c r="C51" s="6"/>
      <c r="D51" s="5"/>
      <c r="E51" s="6"/>
      <c r="F51" s="2"/>
      <c r="G51" s="5"/>
      <c r="H51" s="8"/>
      <c r="I51" s="6"/>
      <c r="J51" s="5"/>
      <c r="K51" s="8"/>
      <c r="L51" s="5"/>
      <c r="M51" s="8"/>
      <c r="N51" s="6"/>
    </row>
    <row r="52" spans="1:14" s="1" customFormat="1" ht="13.5">
      <c r="A52" s="2">
        <v>47</v>
      </c>
      <c r="B52" s="5"/>
      <c r="C52" s="6"/>
      <c r="D52" s="5"/>
      <c r="E52" s="6"/>
      <c r="F52" s="2"/>
      <c r="G52" s="5"/>
      <c r="H52" s="8"/>
      <c r="I52" s="6"/>
      <c r="J52" s="5"/>
      <c r="K52" s="8"/>
      <c r="L52" s="5"/>
      <c r="M52" s="8"/>
      <c r="N52" s="6"/>
    </row>
    <row r="53" spans="1:14" s="1" customFormat="1" ht="13.5">
      <c r="A53" s="2">
        <v>48</v>
      </c>
      <c r="B53" s="5"/>
      <c r="C53" s="6"/>
      <c r="D53" s="5"/>
      <c r="E53" s="6"/>
      <c r="F53" s="2"/>
      <c r="G53" s="5"/>
      <c r="H53" s="8"/>
      <c r="I53" s="6"/>
      <c r="J53" s="5"/>
      <c r="K53" s="8"/>
      <c r="L53" s="5"/>
      <c r="M53" s="8"/>
      <c r="N53" s="6"/>
    </row>
    <row r="54" spans="1:14" s="1" customFormat="1" ht="13.5">
      <c r="A54" s="2">
        <v>49</v>
      </c>
      <c r="B54" s="5"/>
      <c r="C54" s="6"/>
      <c r="D54" s="5"/>
      <c r="E54" s="6"/>
      <c r="F54" s="2"/>
      <c r="G54" s="5"/>
      <c r="H54" s="8"/>
      <c r="I54" s="6"/>
      <c r="J54" s="5"/>
      <c r="K54" s="8"/>
      <c r="L54" s="5"/>
      <c r="M54" s="8"/>
      <c r="N54" s="6"/>
    </row>
    <row r="55" spans="1:14" s="1" customFormat="1" ht="13.5">
      <c r="A55" s="2">
        <v>50</v>
      </c>
      <c r="B55" s="5"/>
      <c r="C55" s="6"/>
      <c r="D55" s="5"/>
      <c r="E55" s="6"/>
      <c r="F55" s="2"/>
      <c r="G55" s="5"/>
      <c r="H55" s="8"/>
      <c r="I55" s="6"/>
      <c r="J55" s="5"/>
      <c r="K55" s="8"/>
      <c r="L55" s="5"/>
      <c r="M55" s="8"/>
      <c r="N55" s="6"/>
    </row>
    <row r="56" spans="1:14" s="1" customFormat="1" ht="13.5">
      <c r="A56" s="2">
        <v>51</v>
      </c>
      <c r="B56" s="5"/>
      <c r="C56" s="6"/>
      <c r="D56" s="5"/>
      <c r="E56" s="6"/>
      <c r="F56" s="2"/>
      <c r="G56" s="5"/>
      <c r="H56" s="8"/>
      <c r="I56" s="6"/>
      <c r="J56" s="5"/>
      <c r="K56" s="8"/>
      <c r="L56" s="5"/>
      <c r="M56" s="8"/>
      <c r="N56" s="6"/>
    </row>
    <row r="57" spans="1:14" s="1" customFormat="1" ht="13.5">
      <c r="A57" s="2">
        <v>52</v>
      </c>
      <c r="B57" s="5"/>
      <c r="C57" s="6"/>
      <c r="D57" s="5"/>
      <c r="E57" s="6"/>
      <c r="F57" s="2"/>
      <c r="G57" s="5"/>
      <c r="H57" s="8"/>
      <c r="I57" s="6"/>
      <c r="J57" s="5"/>
      <c r="K57" s="8"/>
      <c r="L57" s="5"/>
      <c r="M57" s="8"/>
      <c r="N57" s="6"/>
    </row>
    <row r="58" spans="1:14" s="1" customFormat="1" ht="13.5">
      <c r="A58" s="2">
        <v>53</v>
      </c>
      <c r="B58" s="5"/>
      <c r="C58" s="6"/>
      <c r="D58" s="5"/>
      <c r="E58" s="6"/>
      <c r="F58" s="2"/>
      <c r="G58" s="5"/>
      <c r="H58" s="8"/>
      <c r="I58" s="6"/>
      <c r="J58" s="5"/>
      <c r="K58" s="8"/>
      <c r="L58" s="5"/>
      <c r="M58" s="8"/>
      <c r="N58" s="6"/>
    </row>
    <row r="59" spans="1:14" s="1" customFormat="1" ht="13.5">
      <c r="A59" s="2">
        <v>54</v>
      </c>
      <c r="B59" s="5"/>
      <c r="C59" s="6"/>
      <c r="D59" s="5"/>
      <c r="E59" s="6"/>
      <c r="F59" s="2"/>
      <c r="G59" s="5"/>
      <c r="H59" s="8"/>
      <c r="I59" s="6"/>
      <c r="J59" s="5"/>
      <c r="K59" s="8"/>
      <c r="L59" s="5"/>
      <c r="M59" s="8"/>
      <c r="N59" s="6"/>
    </row>
    <row r="60" spans="1:14" s="1" customFormat="1" ht="13.5">
      <c r="A60" s="2">
        <v>55</v>
      </c>
      <c r="B60" s="5"/>
      <c r="C60" s="6"/>
      <c r="D60" s="5"/>
      <c r="E60" s="6"/>
      <c r="F60" s="2"/>
      <c r="G60" s="5"/>
      <c r="H60" s="8"/>
      <c r="I60" s="6"/>
      <c r="J60" s="5"/>
      <c r="K60" s="8"/>
      <c r="L60" s="5"/>
      <c r="M60" s="8"/>
      <c r="N60" s="6"/>
    </row>
    <row r="61" spans="1:14" s="1" customFormat="1" ht="13.5">
      <c r="A61" s="2">
        <v>56</v>
      </c>
      <c r="B61" s="5"/>
      <c r="C61" s="6"/>
      <c r="D61" s="5"/>
      <c r="E61" s="6"/>
      <c r="F61" s="2"/>
      <c r="G61" s="5"/>
      <c r="H61" s="8"/>
      <c r="I61" s="6"/>
      <c r="J61" s="5"/>
      <c r="K61" s="8"/>
      <c r="L61" s="5"/>
      <c r="M61" s="8"/>
      <c r="N61" s="6"/>
    </row>
    <row r="62" spans="1:14" s="1" customFormat="1" ht="13.5">
      <c r="A62" s="2">
        <v>57</v>
      </c>
      <c r="B62" s="5"/>
      <c r="C62" s="6"/>
      <c r="D62" s="5"/>
      <c r="E62" s="6"/>
      <c r="F62" s="2"/>
      <c r="G62" s="5"/>
      <c r="H62" s="8"/>
      <c r="I62" s="6"/>
      <c r="J62" s="5"/>
      <c r="K62" s="8"/>
      <c r="L62" s="5"/>
      <c r="M62" s="8"/>
      <c r="N62" s="6"/>
    </row>
    <row r="63" spans="1:14" s="1" customFormat="1" ht="13.5">
      <c r="A63" s="2">
        <v>58</v>
      </c>
      <c r="B63" s="5"/>
      <c r="C63" s="6"/>
      <c r="D63" s="5"/>
      <c r="E63" s="6"/>
      <c r="F63" s="2"/>
      <c r="G63" s="5"/>
      <c r="H63" s="8"/>
      <c r="I63" s="6"/>
      <c r="J63" s="5"/>
      <c r="K63" s="8"/>
      <c r="L63" s="5"/>
      <c r="M63" s="8"/>
      <c r="N63" s="6"/>
    </row>
    <row r="64" spans="1:14" s="1" customFormat="1" ht="13.5">
      <c r="A64" s="2">
        <v>59</v>
      </c>
      <c r="B64" s="5"/>
      <c r="C64" s="6"/>
      <c r="D64" s="5"/>
      <c r="E64" s="6"/>
      <c r="F64" s="2"/>
      <c r="G64" s="5"/>
      <c r="H64" s="8"/>
      <c r="I64" s="6"/>
      <c r="J64" s="5"/>
      <c r="K64" s="8"/>
      <c r="L64" s="5"/>
      <c r="M64" s="8"/>
      <c r="N64" s="6"/>
    </row>
    <row r="65" spans="1:14" s="1" customFormat="1" ht="13.5">
      <c r="A65" s="2">
        <v>60</v>
      </c>
      <c r="B65" s="5"/>
      <c r="C65" s="6"/>
      <c r="D65" s="5"/>
      <c r="E65" s="6"/>
      <c r="F65" s="2"/>
      <c r="G65" s="5"/>
      <c r="H65" s="8"/>
      <c r="I65" s="6"/>
      <c r="J65" s="5"/>
      <c r="K65" s="8"/>
      <c r="L65" s="5"/>
      <c r="M65" s="8"/>
      <c r="N65" s="6"/>
    </row>
    <row r="66" spans="1:14" s="1" customFormat="1" ht="13.5">
      <c r="A66" s="2">
        <v>61</v>
      </c>
      <c r="B66" s="5"/>
      <c r="C66" s="6"/>
      <c r="D66" s="5"/>
      <c r="E66" s="6"/>
      <c r="F66" s="2"/>
      <c r="G66" s="5"/>
      <c r="H66" s="8"/>
      <c r="I66" s="6"/>
      <c r="J66" s="5"/>
      <c r="K66" s="8"/>
      <c r="L66" s="5"/>
      <c r="M66" s="8"/>
      <c r="N66" s="6"/>
    </row>
    <row r="67" spans="1:14" s="1" customFormat="1" ht="13.5">
      <c r="A67" s="2">
        <v>62</v>
      </c>
      <c r="B67" s="5"/>
      <c r="C67" s="6"/>
      <c r="D67" s="5"/>
      <c r="E67" s="6"/>
      <c r="F67" s="2"/>
      <c r="G67" s="5"/>
      <c r="H67" s="8"/>
      <c r="I67" s="6"/>
      <c r="J67" s="5"/>
      <c r="K67" s="8"/>
      <c r="L67" s="5"/>
      <c r="M67" s="8"/>
      <c r="N67" s="6"/>
    </row>
    <row r="68" spans="1:14" s="1" customFormat="1" ht="13.5">
      <c r="A68" s="2">
        <v>63</v>
      </c>
      <c r="B68" s="5"/>
      <c r="C68" s="6"/>
      <c r="D68" s="5"/>
      <c r="E68" s="6"/>
      <c r="F68" s="2"/>
      <c r="G68" s="5"/>
      <c r="H68" s="8"/>
      <c r="I68" s="6"/>
      <c r="J68" s="5"/>
      <c r="K68" s="8"/>
      <c r="L68" s="5"/>
      <c r="M68" s="8"/>
      <c r="N68" s="6"/>
    </row>
    <row r="69" spans="1:14" s="1" customFormat="1" ht="13.5">
      <c r="A69" s="2">
        <v>64</v>
      </c>
      <c r="B69" s="5"/>
      <c r="C69" s="6"/>
      <c r="D69" s="5"/>
      <c r="E69" s="6"/>
      <c r="F69" s="2"/>
      <c r="G69" s="5"/>
      <c r="H69" s="8"/>
      <c r="I69" s="6"/>
      <c r="J69" s="5"/>
      <c r="K69" s="8"/>
      <c r="L69" s="5"/>
      <c r="M69" s="8"/>
      <c r="N69" s="6"/>
    </row>
    <row r="70" spans="1:14" s="1" customFormat="1" ht="13.5">
      <c r="A70" s="2">
        <v>65</v>
      </c>
      <c r="B70" s="5"/>
      <c r="C70" s="6"/>
      <c r="D70" s="5"/>
      <c r="E70" s="6"/>
      <c r="F70" s="2"/>
      <c r="G70" s="5"/>
      <c r="H70" s="8"/>
      <c r="I70" s="6"/>
      <c r="J70" s="5"/>
      <c r="K70" s="8"/>
      <c r="L70" s="5"/>
      <c r="M70" s="8"/>
      <c r="N70" s="6"/>
    </row>
    <row r="71" spans="1:14" s="1" customFormat="1" ht="13.5">
      <c r="A71" s="2">
        <v>66</v>
      </c>
      <c r="B71" s="5"/>
      <c r="C71" s="6"/>
      <c r="D71" s="5"/>
      <c r="E71" s="6"/>
      <c r="F71" s="2"/>
      <c r="G71" s="5"/>
      <c r="H71" s="8"/>
      <c r="I71" s="6"/>
      <c r="J71" s="5"/>
      <c r="K71" s="8"/>
      <c r="L71" s="5"/>
      <c r="M71" s="8"/>
      <c r="N71" s="6"/>
    </row>
    <row r="72" spans="1:14" s="1" customFormat="1" ht="13.5">
      <c r="A72" s="2">
        <v>67</v>
      </c>
      <c r="B72" s="5"/>
      <c r="C72" s="6"/>
      <c r="D72" s="5"/>
      <c r="E72" s="6"/>
      <c r="F72" s="2"/>
      <c r="G72" s="5"/>
      <c r="H72" s="8"/>
      <c r="I72" s="6"/>
      <c r="J72" s="5"/>
      <c r="K72" s="8"/>
      <c r="L72" s="5"/>
      <c r="M72" s="8"/>
      <c r="N72" s="6"/>
    </row>
    <row r="73" spans="1:14" s="1" customFormat="1" ht="13.5">
      <c r="A73" s="2">
        <v>68</v>
      </c>
      <c r="B73" s="5"/>
      <c r="C73" s="6"/>
      <c r="D73" s="5"/>
      <c r="E73" s="6"/>
      <c r="F73" s="2"/>
      <c r="G73" s="5"/>
      <c r="H73" s="8"/>
      <c r="I73" s="6"/>
      <c r="J73" s="5"/>
      <c r="K73" s="8"/>
      <c r="L73" s="5"/>
      <c r="M73" s="8"/>
      <c r="N73" s="6"/>
    </row>
    <row r="74" spans="1:14" s="1" customFormat="1" ht="13.5">
      <c r="A74" s="2">
        <v>69</v>
      </c>
      <c r="B74" s="5"/>
      <c r="C74" s="6"/>
      <c r="D74" s="5"/>
      <c r="E74" s="6"/>
      <c r="F74" s="2"/>
      <c r="G74" s="5"/>
      <c r="H74" s="8"/>
      <c r="I74" s="6"/>
      <c r="J74" s="5"/>
      <c r="K74" s="8"/>
      <c r="L74" s="5"/>
      <c r="M74" s="8"/>
      <c r="N74" s="6"/>
    </row>
    <row r="75" spans="1:14" s="1" customFormat="1" ht="13.5">
      <c r="A75" s="2">
        <v>70</v>
      </c>
      <c r="B75" s="5"/>
      <c r="C75" s="6"/>
      <c r="D75" s="5"/>
      <c r="E75" s="6"/>
      <c r="F75" s="2"/>
      <c r="G75" s="5"/>
      <c r="H75" s="8"/>
      <c r="I75" s="6"/>
      <c r="J75" s="5"/>
      <c r="K75" s="8"/>
      <c r="L75" s="5"/>
      <c r="M75" s="8"/>
      <c r="N75" s="6"/>
    </row>
    <row r="76" spans="1:14" s="1" customFormat="1" ht="13.5">
      <c r="A76" s="2">
        <v>71</v>
      </c>
      <c r="B76" s="5"/>
      <c r="C76" s="6"/>
      <c r="D76" s="5"/>
      <c r="E76" s="6"/>
      <c r="F76" s="2"/>
      <c r="G76" s="5"/>
      <c r="H76" s="8"/>
      <c r="I76" s="6"/>
      <c r="J76" s="5"/>
      <c r="K76" s="8"/>
      <c r="L76" s="5"/>
      <c r="M76" s="8"/>
      <c r="N76" s="6"/>
    </row>
    <row r="77" spans="1:14" s="1" customFormat="1" ht="13.5">
      <c r="A77" s="2">
        <v>72</v>
      </c>
      <c r="B77" s="5"/>
      <c r="C77" s="6"/>
      <c r="D77" s="5"/>
      <c r="E77" s="6"/>
      <c r="F77" s="2"/>
      <c r="G77" s="5"/>
      <c r="H77" s="8"/>
      <c r="I77" s="6"/>
      <c r="J77" s="5"/>
      <c r="K77" s="8"/>
      <c r="L77" s="5"/>
      <c r="M77" s="8"/>
      <c r="N77" s="6"/>
    </row>
    <row r="78" spans="1:14" s="1" customFormat="1" ht="13.5">
      <c r="A78" s="2">
        <v>73</v>
      </c>
      <c r="B78" s="5"/>
      <c r="C78" s="6"/>
      <c r="D78" s="5"/>
      <c r="E78" s="6"/>
      <c r="F78" s="2"/>
      <c r="G78" s="5"/>
      <c r="H78" s="8"/>
      <c r="I78" s="6"/>
      <c r="J78" s="5"/>
      <c r="K78" s="8"/>
      <c r="L78" s="5"/>
      <c r="M78" s="8"/>
      <c r="N78" s="6"/>
    </row>
    <row r="79" spans="1:14" s="1" customFormat="1" ht="13.5">
      <c r="A79" s="2">
        <v>74</v>
      </c>
      <c r="B79" s="5"/>
      <c r="C79" s="6"/>
      <c r="D79" s="5"/>
      <c r="E79" s="6"/>
      <c r="F79" s="2"/>
      <c r="G79" s="5"/>
      <c r="H79" s="8"/>
      <c r="I79" s="6"/>
      <c r="J79" s="5"/>
      <c r="K79" s="8"/>
      <c r="L79" s="5"/>
      <c r="M79" s="8"/>
      <c r="N79" s="6"/>
    </row>
    <row r="80" spans="1:14" s="1" customFormat="1" ht="13.5">
      <c r="A80" s="2">
        <v>75</v>
      </c>
      <c r="B80" s="5"/>
      <c r="C80" s="6"/>
      <c r="D80" s="5"/>
      <c r="E80" s="6"/>
      <c r="F80" s="2"/>
      <c r="G80" s="5"/>
      <c r="H80" s="8"/>
      <c r="I80" s="6"/>
      <c r="J80" s="5"/>
      <c r="K80" s="8"/>
      <c r="L80" s="5"/>
      <c r="M80" s="8"/>
      <c r="N80" s="6"/>
    </row>
    <row r="81" spans="1:14" s="1" customFormat="1" ht="13.5">
      <c r="A81" s="2">
        <v>76</v>
      </c>
      <c r="B81" s="5"/>
      <c r="C81" s="6"/>
      <c r="D81" s="5"/>
      <c r="E81" s="6"/>
      <c r="F81" s="2"/>
      <c r="G81" s="5"/>
      <c r="H81" s="8"/>
      <c r="I81" s="6"/>
      <c r="J81" s="5"/>
      <c r="K81" s="8"/>
      <c r="L81" s="5"/>
      <c r="M81" s="8"/>
      <c r="N81" s="6"/>
    </row>
    <row r="82" spans="1:14" s="1" customFormat="1" ht="13.5">
      <c r="A82" s="2">
        <v>77</v>
      </c>
      <c r="B82" s="5"/>
      <c r="C82" s="6"/>
      <c r="D82" s="5"/>
      <c r="E82" s="6"/>
      <c r="F82" s="2"/>
      <c r="G82" s="5"/>
      <c r="H82" s="8"/>
      <c r="I82" s="6"/>
      <c r="J82" s="5"/>
      <c r="K82" s="8"/>
      <c r="L82" s="5"/>
      <c r="M82" s="8"/>
      <c r="N82" s="6"/>
    </row>
    <row r="83" spans="1:14" s="1" customFormat="1" ht="13.5">
      <c r="A83" s="2">
        <v>78</v>
      </c>
      <c r="B83" s="5"/>
      <c r="C83" s="6"/>
      <c r="D83" s="5"/>
      <c r="E83" s="6"/>
      <c r="F83" s="2"/>
      <c r="G83" s="5"/>
      <c r="H83" s="8"/>
      <c r="I83" s="6"/>
      <c r="J83" s="5"/>
      <c r="K83" s="8"/>
      <c r="L83" s="5"/>
      <c r="M83" s="8"/>
      <c r="N83" s="6"/>
    </row>
    <row r="84" spans="1:14" s="1" customFormat="1" ht="13.5">
      <c r="A84" s="2">
        <v>79</v>
      </c>
      <c r="B84" s="5"/>
      <c r="C84" s="6"/>
      <c r="D84" s="5"/>
      <c r="E84" s="6"/>
      <c r="F84" s="2"/>
      <c r="G84" s="5"/>
      <c r="H84" s="8"/>
      <c r="I84" s="6"/>
      <c r="J84" s="5"/>
      <c r="K84" s="8"/>
      <c r="L84" s="5"/>
      <c r="M84" s="8"/>
      <c r="N84" s="6"/>
    </row>
    <row r="85" spans="1:14" s="1" customFormat="1" ht="13.5">
      <c r="A85" s="2">
        <v>80</v>
      </c>
      <c r="B85" s="5"/>
      <c r="C85" s="6"/>
      <c r="D85" s="5"/>
      <c r="E85" s="6"/>
      <c r="F85" s="2"/>
      <c r="G85" s="5"/>
      <c r="H85" s="8"/>
      <c r="I85" s="6"/>
      <c r="J85" s="5"/>
      <c r="K85" s="8"/>
      <c r="L85" s="5"/>
      <c r="M85" s="8"/>
      <c r="N85" s="6"/>
    </row>
    <row r="86" spans="1:14" s="1" customFormat="1" ht="13.5">
      <c r="A86" s="2">
        <v>81</v>
      </c>
      <c r="B86" s="5"/>
      <c r="C86" s="6"/>
      <c r="D86" s="5"/>
      <c r="E86" s="6"/>
      <c r="F86" s="2"/>
      <c r="G86" s="5"/>
      <c r="H86" s="8"/>
      <c r="I86" s="6"/>
      <c r="J86" s="5"/>
      <c r="K86" s="8"/>
      <c r="L86" s="5"/>
      <c r="M86" s="8"/>
      <c r="N86" s="6"/>
    </row>
    <row r="87" spans="1:14" s="1" customFormat="1" ht="13.5">
      <c r="A87" s="2">
        <v>82</v>
      </c>
      <c r="B87" s="5"/>
      <c r="C87" s="6"/>
      <c r="D87" s="5"/>
      <c r="E87" s="6"/>
      <c r="F87" s="2"/>
      <c r="G87" s="5"/>
      <c r="H87" s="8"/>
      <c r="I87" s="6"/>
      <c r="J87" s="5"/>
      <c r="K87" s="8"/>
      <c r="L87" s="5"/>
      <c r="M87" s="8"/>
      <c r="N87" s="6"/>
    </row>
    <row r="88" spans="1:14" s="1" customFormat="1" ht="13.5">
      <c r="A88" s="2">
        <v>83</v>
      </c>
      <c r="B88" s="5"/>
      <c r="C88" s="6"/>
      <c r="D88" s="5"/>
      <c r="E88" s="6"/>
      <c r="F88" s="2"/>
      <c r="G88" s="5"/>
      <c r="H88" s="8"/>
      <c r="I88" s="6"/>
      <c r="J88" s="5"/>
      <c r="K88" s="8"/>
      <c r="L88" s="5"/>
      <c r="M88" s="8"/>
      <c r="N88" s="6"/>
    </row>
    <row r="89" spans="1:14" s="1" customFormat="1" ht="13.5">
      <c r="A89" s="2">
        <v>84</v>
      </c>
      <c r="B89" s="5"/>
      <c r="C89" s="6"/>
      <c r="D89" s="5"/>
      <c r="E89" s="6"/>
      <c r="F89" s="2"/>
      <c r="G89" s="5"/>
      <c r="H89" s="8"/>
      <c r="I89" s="6"/>
      <c r="J89" s="5"/>
      <c r="K89" s="8"/>
      <c r="L89" s="5"/>
      <c r="M89" s="8"/>
      <c r="N89" s="6"/>
    </row>
    <row r="90" spans="1:14" s="1" customFormat="1" ht="13.5">
      <c r="A90" s="2">
        <v>85</v>
      </c>
      <c r="B90" s="5"/>
      <c r="C90" s="6"/>
      <c r="D90" s="5"/>
      <c r="E90" s="6"/>
      <c r="F90" s="2"/>
      <c r="G90" s="5"/>
      <c r="H90" s="8"/>
      <c r="I90" s="6"/>
      <c r="J90" s="5"/>
      <c r="K90" s="8"/>
      <c r="L90" s="5"/>
      <c r="M90" s="8"/>
      <c r="N90" s="6"/>
    </row>
    <row r="91" spans="1:14" s="1" customFormat="1" ht="13.5">
      <c r="A91" s="2">
        <v>86</v>
      </c>
      <c r="B91" s="5"/>
      <c r="C91" s="6"/>
      <c r="D91" s="5"/>
      <c r="E91" s="6"/>
      <c r="F91" s="2"/>
      <c r="G91" s="5"/>
      <c r="H91" s="8"/>
      <c r="I91" s="6"/>
      <c r="J91" s="5"/>
      <c r="K91" s="8"/>
      <c r="L91" s="5"/>
      <c r="M91" s="8"/>
      <c r="N91" s="6"/>
    </row>
    <row r="92" spans="1:14" s="1" customFormat="1" ht="13.5">
      <c r="A92" s="2">
        <v>87</v>
      </c>
      <c r="B92" s="5"/>
      <c r="C92" s="6"/>
      <c r="D92" s="5"/>
      <c r="E92" s="6"/>
      <c r="F92" s="2"/>
      <c r="G92" s="5"/>
      <c r="H92" s="8"/>
      <c r="I92" s="6"/>
      <c r="J92" s="5"/>
      <c r="K92" s="8"/>
      <c r="L92" s="5"/>
      <c r="M92" s="8"/>
      <c r="N92" s="6"/>
    </row>
    <row r="93" spans="1:14" s="1" customFormat="1" ht="13.5">
      <c r="A93" s="2">
        <v>88</v>
      </c>
      <c r="B93" s="5"/>
      <c r="C93" s="6"/>
      <c r="D93" s="5"/>
      <c r="E93" s="6"/>
      <c r="F93" s="2"/>
      <c r="G93" s="5"/>
      <c r="H93" s="8"/>
      <c r="I93" s="6"/>
      <c r="J93" s="5"/>
      <c r="K93" s="8"/>
      <c r="L93" s="5"/>
      <c r="M93" s="8"/>
      <c r="N93" s="6"/>
    </row>
    <row r="94" spans="1:14" s="1" customFormat="1" ht="13.5">
      <c r="A94" s="2">
        <v>89</v>
      </c>
      <c r="B94" s="5"/>
      <c r="C94" s="6"/>
      <c r="D94" s="5"/>
      <c r="E94" s="6"/>
      <c r="F94" s="2"/>
      <c r="G94" s="5"/>
      <c r="H94" s="8"/>
      <c r="I94" s="6"/>
      <c r="J94" s="5"/>
      <c r="K94" s="8"/>
      <c r="L94" s="5"/>
      <c r="M94" s="8"/>
      <c r="N94" s="6"/>
    </row>
    <row r="95" spans="1:14" s="1" customFormat="1" ht="13.5">
      <c r="A95" s="2">
        <v>90</v>
      </c>
      <c r="B95" s="5"/>
      <c r="C95" s="6"/>
      <c r="D95" s="5"/>
      <c r="E95" s="6"/>
      <c r="F95" s="2"/>
      <c r="G95" s="5"/>
      <c r="H95" s="8"/>
      <c r="I95" s="6"/>
      <c r="J95" s="5"/>
      <c r="K95" s="8"/>
      <c r="L95" s="5"/>
      <c r="M95" s="8"/>
      <c r="N95" s="6"/>
    </row>
    <row r="96" spans="1:14" s="1" customFormat="1" ht="13.5">
      <c r="A96" s="2">
        <v>91</v>
      </c>
      <c r="B96" s="5"/>
      <c r="C96" s="6"/>
      <c r="D96" s="5"/>
      <c r="E96" s="6"/>
      <c r="F96" s="2"/>
      <c r="G96" s="5"/>
      <c r="H96" s="8"/>
      <c r="I96" s="6"/>
      <c r="J96" s="5"/>
      <c r="K96" s="8"/>
      <c r="L96" s="5"/>
      <c r="M96" s="8"/>
      <c r="N96" s="6"/>
    </row>
    <row r="97" spans="1:14" s="1" customFormat="1" ht="13.5">
      <c r="A97" s="2">
        <v>92</v>
      </c>
      <c r="B97" s="5"/>
      <c r="C97" s="6"/>
      <c r="D97" s="5"/>
      <c r="E97" s="6"/>
      <c r="F97" s="2"/>
      <c r="G97" s="5"/>
      <c r="H97" s="8"/>
      <c r="I97" s="6"/>
      <c r="J97" s="5"/>
      <c r="K97" s="8"/>
      <c r="L97" s="5"/>
      <c r="M97" s="8"/>
      <c r="N97" s="6"/>
    </row>
    <row r="98" spans="1:14" s="1" customFormat="1" ht="13.5">
      <c r="A98" s="2">
        <v>93</v>
      </c>
      <c r="B98" s="5"/>
      <c r="C98" s="6"/>
      <c r="D98" s="5"/>
      <c r="E98" s="6"/>
      <c r="F98" s="2"/>
      <c r="G98" s="5"/>
      <c r="H98" s="8"/>
      <c r="I98" s="6"/>
      <c r="J98" s="5"/>
      <c r="K98" s="8"/>
      <c r="L98" s="5"/>
      <c r="M98" s="8"/>
      <c r="N98" s="6"/>
    </row>
    <row r="99" spans="1:14" s="1" customFormat="1" ht="13.5">
      <c r="A99" s="2">
        <v>94</v>
      </c>
      <c r="B99" s="5"/>
      <c r="C99" s="6"/>
      <c r="D99" s="5"/>
      <c r="E99" s="6"/>
      <c r="F99" s="2"/>
      <c r="G99" s="5"/>
      <c r="H99" s="8"/>
      <c r="I99" s="6"/>
      <c r="J99" s="5"/>
      <c r="K99" s="8"/>
      <c r="L99" s="5"/>
      <c r="M99" s="8"/>
      <c r="N99" s="6"/>
    </row>
    <row r="100" spans="1:14" s="1" customFormat="1" ht="13.5">
      <c r="A100" s="2">
        <v>95</v>
      </c>
      <c r="B100" s="5"/>
      <c r="C100" s="6"/>
      <c r="D100" s="5"/>
      <c r="E100" s="6"/>
      <c r="F100" s="2"/>
      <c r="G100" s="5"/>
      <c r="H100" s="8"/>
      <c r="I100" s="6"/>
      <c r="J100" s="5"/>
      <c r="K100" s="8"/>
      <c r="L100" s="5"/>
      <c r="M100" s="8"/>
      <c r="N100" s="6"/>
    </row>
    <row r="101" spans="1:14" s="1" customFormat="1" ht="13.5">
      <c r="A101" s="2">
        <v>96</v>
      </c>
      <c r="B101" s="5"/>
      <c r="C101" s="6"/>
      <c r="D101" s="5"/>
      <c r="E101" s="6"/>
      <c r="F101" s="2"/>
      <c r="G101" s="5"/>
      <c r="H101" s="8"/>
      <c r="I101" s="6"/>
      <c r="J101" s="5"/>
      <c r="K101" s="8"/>
      <c r="L101" s="5"/>
      <c r="M101" s="8"/>
      <c r="N101" s="6"/>
    </row>
    <row r="102" spans="1:14" s="1" customFormat="1" ht="13.5">
      <c r="A102" s="2">
        <v>97</v>
      </c>
      <c r="B102" s="5"/>
      <c r="C102" s="6"/>
      <c r="D102" s="5"/>
      <c r="E102" s="6"/>
      <c r="F102" s="2"/>
      <c r="G102" s="5"/>
      <c r="H102" s="8"/>
      <c r="I102" s="6"/>
      <c r="J102" s="5"/>
      <c r="K102" s="8"/>
      <c r="L102" s="5"/>
      <c r="M102" s="8"/>
      <c r="N102" s="6"/>
    </row>
    <row r="103" spans="1:14" s="1" customFormat="1" ht="13.5">
      <c r="A103" s="2">
        <v>98</v>
      </c>
      <c r="B103" s="5"/>
      <c r="C103" s="6"/>
      <c r="D103" s="5"/>
      <c r="E103" s="6"/>
      <c r="F103" s="2"/>
      <c r="G103" s="5"/>
      <c r="H103" s="8"/>
      <c r="I103" s="6"/>
      <c r="J103" s="5"/>
      <c r="K103" s="8"/>
      <c r="L103" s="5"/>
      <c r="M103" s="8"/>
      <c r="N103" s="6"/>
    </row>
    <row r="104" spans="1:14" s="1" customFormat="1" ht="13.5">
      <c r="A104" s="2">
        <v>99</v>
      </c>
      <c r="B104" s="5"/>
      <c r="C104" s="6"/>
      <c r="D104" s="5"/>
      <c r="E104" s="6"/>
      <c r="F104" s="2"/>
      <c r="G104" s="5"/>
      <c r="H104" s="8"/>
      <c r="I104" s="6"/>
      <c r="J104" s="5"/>
      <c r="K104" s="8"/>
      <c r="L104" s="5"/>
      <c r="M104" s="8"/>
      <c r="N104" s="6"/>
    </row>
    <row r="105" spans="1:14" s="1" customFormat="1" ht="13.5">
      <c r="A105" s="2">
        <v>100</v>
      </c>
      <c r="B105" s="5"/>
      <c r="C105" s="6"/>
      <c r="D105" s="5"/>
      <c r="E105" s="6"/>
      <c r="F105" s="2"/>
      <c r="G105" s="5"/>
      <c r="H105" s="8"/>
      <c r="I105" s="6"/>
      <c r="J105" s="5"/>
      <c r="K105" s="8"/>
      <c r="L105" s="5"/>
      <c r="M105" s="8"/>
      <c r="N105" s="6"/>
    </row>
    <row r="106" spans="1:14" s="1" customFormat="1" ht="13.5">
      <c r="A106" s="2">
        <v>101</v>
      </c>
      <c r="B106" s="5"/>
      <c r="C106" s="6"/>
      <c r="D106" s="5"/>
      <c r="E106" s="6"/>
      <c r="F106" s="2"/>
      <c r="G106" s="5"/>
      <c r="H106" s="8"/>
      <c r="I106" s="6"/>
      <c r="J106" s="5"/>
      <c r="K106" s="8"/>
      <c r="L106" s="5"/>
      <c r="M106" s="8"/>
      <c r="N106" s="6"/>
    </row>
    <row r="107" spans="1:14" s="1" customFormat="1" ht="13.5">
      <c r="A107" s="2">
        <v>102</v>
      </c>
      <c r="B107" s="5"/>
      <c r="C107" s="6"/>
      <c r="D107" s="5"/>
      <c r="E107" s="6"/>
      <c r="F107" s="2"/>
      <c r="G107" s="5"/>
      <c r="H107" s="8"/>
      <c r="I107" s="6"/>
      <c r="J107" s="5"/>
      <c r="K107" s="8"/>
      <c r="L107" s="5"/>
      <c r="M107" s="8"/>
      <c r="N107" s="6"/>
    </row>
    <row r="108" spans="1:14" s="1" customFormat="1" ht="13.5">
      <c r="A108" s="2">
        <v>103</v>
      </c>
      <c r="B108" s="5"/>
      <c r="C108" s="6"/>
      <c r="D108" s="5"/>
      <c r="E108" s="6"/>
      <c r="F108" s="2"/>
      <c r="G108" s="5"/>
      <c r="H108" s="8"/>
      <c r="I108" s="6"/>
      <c r="J108" s="5"/>
      <c r="K108" s="8"/>
      <c r="L108" s="5"/>
      <c r="M108" s="8"/>
      <c r="N108" s="6"/>
    </row>
    <row r="109" spans="1:14" s="1" customFormat="1" ht="13.5">
      <c r="A109" s="2">
        <v>104</v>
      </c>
      <c r="B109" s="5"/>
      <c r="C109" s="6"/>
      <c r="D109" s="5"/>
      <c r="E109" s="6"/>
      <c r="F109" s="2"/>
      <c r="G109" s="5"/>
      <c r="H109" s="8"/>
      <c r="I109" s="6"/>
      <c r="J109" s="5"/>
      <c r="K109" s="8"/>
      <c r="L109" s="5"/>
      <c r="M109" s="8"/>
      <c r="N109" s="6"/>
    </row>
    <row r="110" spans="1:14" s="1" customFormat="1" ht="13.5">
      <c r="A110" s="2">
        <v>105</v>
      </c>
      <c r="B110" s="5"/>
      <c r="C110" s="6"/>
      <c r="D110" s="5"/>
      <c r="E110" s="6"/>
      <c r="F110" s="2"/>
      <c r="G110" s="5"/>
      <c r="H110" s="8"/>
      <c r="I110" s="6"/>
      <c r="J110" s="5"/>
      <c r="K110" s="8"/>
      <c r="L110" s="5"/>
      <c r="M110" s="8"/>
      <c r="N110" s="6"/>
    </row>
    <row r="111" spans="1:14" s="1" customFormat="1" ht="13.5">
      <c r="A111" s="2">
        <v>106</v>
      </c>
      <c r="B111" s="5"/>
      <c r="C111" s="6"/>
      <c r="D111" s="5"/>
      <c r="E111" s="6"/>
      <c r="F111" s="2"/>
      <c r="G111" s="5"/>
      <c r="H111" s="8"/>
      <c r="I111" s="6"/>
      <c r="J111" s="5"/>
      <c r="K111" s="8"/>
      <c r="L111" s="5"/>
      <c r="M111" s="8"/>
      <c r="N111" s="6"/>
    </row>
    <row r="112" spans="1:14" s="1" customFormat="1" ht="13.5">
      <c r="A112" s="2">
        <v>107</v>
      </c>
      <c r="B112" s="5"/>
      <c r="C112" s="6"/>
      <c r="D112" s="5"/>
      <c r="E112" s="6"/>
      <c r="F112" s="2"/>
      <c r="G112" s="5"/>
      <c r="H112" s="8"/>
      <c r="I112" s="6"/>
      <c r="J112" s="5"/>
      <c r="K112" s="8"/>
      <c r="L112" s="5"/>
      <c r="M112" s="8"/>
      <c r="N112" s="6"/>
    </row>
    <row r="113" spans="1:14" s="1" customFormat="1" ht="13.5">
      <c r="A113" s="2">
        <v>108</v>
      </c>
      <c r="B113" s="5"/>
      <c r="C113" s="6"/>
      <c r="D113" s="5"/>
      <c r="E113" s="6"/>
      <c r="F113" s="2"/>
      <c r="G113" s="5"/>
      <c r="H113" s="8"/>
      <c r="I113" s="6"/>
      <c r="J113" s="5"/>
      <c r="K113" s="8"/>
      <c r="L113" s="5"/>
      <c r="M113" s="8"/>
      <c r="N113" s="6"/>
    </row>
    <row r="114" spans="1:14" s="1" customFormat="1" ht="13.5">
      <c r="A114" s="2">
        <v>109</v>
      </c>
      <c r="B114" s="5"/>
      <c r="C114" s="6"/>
      <c r="D114" s="5"/>
      <c r="E114" s="6"/>
      <c r="F114" s="2"/>
      <c r="G114" s="5"/>
      <c r="H114" s="8"/>
      <c r="I114" s="6"/>
      <c r="J114" s="5"/>
      <c r="K114" s="8"/>
      <c r="L114" s="5"/>
      <c r="M114" s="8"/>
      <c r="N114" s="6"/>
    </row>
    <row r="115" spans="1:14" s="1" customFormat="1" ht="13.5">
      <c r="A115" s="2">
        <v>110</v>
      </c>
      <c r="B115" s="5"/>
      <c r="C115" s="6"/>
      <c r="D115" s="5"/>
      <c r="E115" s="6"/>
      <c r="F115" s="2"/>
      <c r="G115" s="5"/>
      <c r="H115" s="8"/>
      <c r="I115" s="6"/>
      <c r="J115" s="5"/>
      <c r="K115" s="8"/>
      <c r="L115" s="5"/>
      <c r="M115" s="8"/>
      <c r="N115" s="6"/>
    </row>
    <row r="116" spans="1:14" s="1" customFormat="1" ht="13.5">
      <c r="A116" s="2">
        <v>111</v>
      </c>
      <c r="B116" s="5"/>
      <c r="C116" s="6"/>
      <c r="D116" s="5"/>
      <c r="E116" s="6"/>
      <c r="F116" s="2"/>
      <c r="G116" s="5"/>
      <c r="H116" s="8"/>
      <c r="I116" s="6"/>
      <c r="J116" s="5"/>
      <c r="K116" s="8"/>
      <c r="L116" s="5"/>
      <c r="M116" s="8"/>
      <c r="N116" s="6"/>
    </row>
    <row r="117" spans="1:14" s="1" customFormat="1" ht="13.5">
      <c r="A117" s="2">
        <v>112</v>
      </c>
      <c r="B117" s="5"/>
      <c r="C117" s="6"/>
      <c r="D117" s="5"/>
      <c r="E117" s="6"/>
      <c r="F117" s="2"/>
      <c r="G117" s="5"/>
      <c r="H117" s="8"/>
      <c r="I117" s="6"/>
      <c r="J117" s="5"/>
      <c r="K117" s="8"/>
      <c r="L117" s="5"/>
      <c r="M117" s="8"/>
      <c r="N117" s="6"/>
    </row>
    <row r="118" spans="1:14" s="1" customFormat="1" ht="13.5">
      <c r="A118" s="2">
        <v>113</v>
      </c>
      <c r="B118" s="5"/>
      <c r="C118" s="6"/>
      <c r="D118" s="5"/>
      <c r="E118" s="6"/>
      <c r="F118" s="2"/>
      <c r="G118" s="5"/>
      <c r="H118" s="8"/>
      <c r="I118" s="6"/>
      <c r="J118" s="5"/>
      <c r="K118" s="8"/>
      <c r="L118" s="5"/>
      <c r="M118" s="8"/>
      <c r="N118" s="6"/>
    </row>
    <row r="119" spans="1:14" s="1" customFormat="1" ht="13.5">
      <c r="A119" s="2">
        <v>114</v>
      </c>
      <c r="B119" s="5"/>
      <c r="C119" s="6"/>
      <c r="D119" s="5"/>
      <c r="E119" s="6"/>
      <c r="F119" s="2"/>
      <c r="G119" s="5"/>
      <c r="H119" s="8"/>
      <c r="I119" s="6"/>
      <c r="J119" s="5"/>
      <c r="K119" s="8"/>
      <c r="L119" s="5"/>
      <c r="M119" s="8"/>
      <c r="N119" s="6"/>
    </row>
    <row r="120" spans="1:14" s="1" customFormat="1" ht="13.5">
      <c r="A120" s="2">
        <v>115</v>
      </c>
      <c r="B120" s="5"/>
      <c r="C120" s="6"/>
      <c r="D120" s="5"/>
      <c r="E120" s="6"/>
      <c r="F120" s="2"/>
      <c r="G120" s="5"/>
      <c r="H120" s="8"/>
      <c r="I120" s="6"/>
      <c r="J120" s="5"/>
      <c r="K120" s="8"/>
      <c r="L120" s="5"/>
      <c r="M120" s="8"/>
      <c r="N120" s="6"/>
    </row>
    <row r="121" spans="1:14" s="1" customFormat="1" ht="13.5">
      <c r="A121" s="2">
        <v>116</v>
      </c>
      <c r="B121" s="5"/>
      <c r="C121" s="6"/>
      <c r="D121" s="5"/>
      <c r="E121" s="6"/>
      <c r="F121" s="2"/>
      <c r="G121" s="5"/>
      <c r="H121" s="8"/>
      <c r="I121" s="6"/>
      <c r="J121" s="5"/>
      <c r="K121" s="8"/>
      <c r="L121" s="5"/>
      <c r="M121" s="8"/>
      <c r="N121" s="6"/>
    </row>
    <row r="122" spans="1:14" s="1" customFormat="1" ht="13.5">
      <c r="A122" s="2">
        <v>117</v>
      </c>
      <c r="B122" s="5"/>
      <c r="C122" s="6"/>
      <c r="D122" s="5"/>
      <c r="E122" s="6"/>
      <c r="F122" s="2"/>
      <c r="G122" s="5"/>
      <c r="H122" s="8"/>
      <c r="I122" s="6"/>
      <c r="J122" s="5"/>
      <c r="K122" s="8"/>
      <c r="L122" s="5"/>
      <c r="M122" s="8"/>
      <c r="N122" s="6"/>
    </row>
    <row r="123" spans="1:14" s="1" customFormat="1" ht="13.5">
      <c r="A123" s="2">
        <v>118</v>
      </c>
      <c r="B123" s="5"/>
      <c r="C123" s="6"/>
      <c r="D123" s="5"/>
      <c r="E123" s="6"/>
      <c r="F123" s="2"/>
      <c r="G123" s="5"/>
      <c r="H123" s="8"/>
      <c r="I123" s="6"/>
      <c r="J123" s="5"/>
      <c r="K123" s="8"/>
      <c r="L123" s="5"/>
      <c r="M123" s="8"/>
      <c r="N123" s="6"/>
    </row>
    <row r="124" spans="1:14" s="1" customFormat="1" ht="13.5">
      <c r="A124" s="2">
        <v>119</v>
      </c>
      <c r="B124" s="5"/>
      <c r="C124" s="6"/>
      <c r="D124" s="5"/>
      <c r="E124" s="6"/>
      <c r="F124" s="2"/>
      <c r="G124" s="5"/>
      <c r="H124" s="8"/>
      <c r="I124" s="6"/>
      <c r="J124" s="5"/>
      <c r="K124" s="8"/>
      <c r="L124" s="5"/>
      <c r="M124" s="8"/>
      <c r="N124" s="6"/>
    </row>
    <row r="125" spans="1:14" s="1" customFormat="1" ht="13.5">
      <c r="A125" s="2">
        <v>120</v>
      </c>
      <c r="B125" s="5"/>
      <c r="C125" s="6"/>
      <c r="D125" s="5"/>
      <c r="E125" s="6"/>
      <c r="F125" s="2"/>
      <c r="G125" s="5"/>
      <c r="H125" s="8"/>
      <c r="I125" s="6"/>
      <c r="J125" s="5"/>
      <c r="K125" s="8"/>
      <c r="L125" s="5"/>
      <c r="M125" s="8"/>
      <c r="N125" s="6"/>
    </row>
    <row r="126" spans="1:14" s="1" customFormat="1" ht="13.5">
      <c r="A126" s="2">
        <v>121</v>
      </c>
      <c r="B126" s="5"/>
      <c r="C126" s="6"/>
      <c r="D126" s="5"/>
      <c r="E126" s="6"/>
      <c r="F126" s="2"/>
      <c r="G126" s="5"/>
      <c r="H126" s="8"/>
      <c r="I126" s="6"/>
      <c r="J126" s="5"/>
      <c r="K126" s="8"/>
      <c r="L126" s="5"/>
      <c r="M126" s="8"/>
      <c r="N126" s="6"/>
    </row>
    <row r="127" spans="1:14" s="1" customFormat="1" ht="13.5">
      <c r="A127" s="2">
        <v>122</v>
      </c>
      <c r="B127" s="5"/>
      <c r="C127" s="6"/>
      <c r="D127" s="5"/>
      <c r="E127" s="6"/>
      <c r="F127" s="2"/>
      <c r="G127" s="5"/>
      <c r="H127" s="8"/>
      <c r="I127" s="6"/>
      <c r="J127" s="5"/>
      <c r="K127" s="8"/>
      <c r="L127" s="5"/>
      <c r="M127" s="8"/>
      <c r="N127" s="6"/>
    </row>
    <row r="128" spans="1:14" s="1" customFormat="1" ht="13.5">
      <c r="A128" s="2">
        <v>123</v>
      </c>
      <c r="B128" s="5"/>
      <c r="C128" s="6"/>
      <c r="D128" s="5"/>
      <c r="E128" s="6"/>
      <c r="F128" s="2"/>
      <c r="G128" s="5"/>
      <c r="H128" s="8"/>
      <c r="I128" s="6"/>
      <c r="J128" s="5"/>
      <c r="K128" s="8"/>
      <c r="L128" s="5"/>
      <c r="M128" s="8"/>
      <c r="N128" s="6"/>
    </row>
    <row r="129" spans="1:14" s="1" customFormat="1" ht="13.5">
      <c r="A129" s="2">
        <v>124</v>
      </c>
      <c r="B129" s="5"/>
      <c r="C129" s="6"/>
      <c r="D129" s="5"/>
      <c r="E129" s="6"/>
      <c r="F129" s="2"/>
      <c r="G129" s="5"/>
      <c r="H129" s="8"/>
      <c r="I129" s="6"/>
      <c r="J129" s="5"/>
      <c r="K129" s="8"/>
      <c r="L129" s="5"/>
      <c r="M129" s="8"/>
      <c r="N129" s="6"/>
    </row>
    <row r="130" spans="1:14" s="1" customFormat="1" ht="13.5">
      <c r="A130" s="2">
        <v>125</v>
      </c>
      <c r="B130" s="5"/>
      <c r="C130" s="6"/>
      <c r="D130" s="5"/>
      <c r="E130" s="6"/>
      <c r="F130" s="2"/>
      <c r="G130" s="5"/>
      <c r="H130" s="8"/>
      <c r="I130" s="6"/>
      <c r="J130" s="5"/>
      <c r="K130" s="8"/>
      <c r="L130" s="5"/>
      <c r="M130" s="8"/>
      <c r="N130" s="6"/>
    </row>
    <row r="131" spans="1:14" s="1" customFormat="1" ht="13.5">
      <c r="A131" s="2">
        <v>126</v>
      </c>
      <c r="B131" s="5"/>
      <c r="C131" s="6"/>
      <c r="D131" s="5"/>
      <c r="E131" s="6"/>
      <c r="F131" s="2"/>
      <c r="G131" s="5"/>
      <c r="H131" s="8"/>
      <c r="I131" s="6"/>
      <c r="J131" s="5"/>
      <c r="K131" s="8"/>
      <c r="L131" s="5"/>
      <c r="M131" s="8"/>
      <c r="N131" s="6"/>
    </row>
    <row r="132" spans="1:14" s="1" customFormat="1" ht="13.5">
      <c r="A132" s="2">
        <v>127</v>
      </c>
      <c r="B132" s="5"/>
      <c r="C132" s="6"/>
      <c r="D132" s="5"/>
      <c r="E132" s="6"/>
      <c r="F132" s="2"/>
      <c r="G132" s="5"/>
      <c r="H132" s="8"/>
      <c r="I132" s="6"/>
      <c r="J132" s="5"/>
      <c r="K132" s="8"/>
      <c r="L132" s="5"/>
      <c r="M132" s="8"/>
      <c r="N132" s="6"/>
    </row>
    <row r="133" spans="1:14" s="1" customFormat="1" ht="13.5">
      <c r="A133" s="2">
        <v>128</v>
      </c>
      <c r="B133" s="5"/>
      <c r="C133" s="6"/>
      <c r="D133" s="5"/>
      <c r="E133" s="6"/>
      <c r="F133" s="2"/>
      <c r="G133" s="5"/>
      <c r="H133" s="8"/>
      <c r="I133" s="6"/>
      <c r="J133" s="5"/>
      <c r="K133" s="8"/>
      <c r="L133" s="5"/>
      <c r="M133" s="8"/>
      <c r="N133" s="6"/>
    </row>
    <row r="134" spans="1:14" s="1" customFormat="1" ht="13.5">
      <c r="A134" s="2">
        <v>129</v>
      </c>
      <c r="B134" s="5"/>
      <c r="C134" s="6"/>
      <c r="D134" s="5"/>
      <c r="E134" s="6"/>
      <c r="F134" s="2"/>
      <c r="G134" s="5"/>
      <c r="H134" s="8"/>
      <c r="I134" s="6"/>
      <c r="J134" s="5"/>
      <c r="K134" s="8"/>
      <c r="L134" s="5"/>
      <c r="M134" s="8"/>
      <c r="N134" s="6"/>
    </row>
    <row r="135" spans="1:14" s="1" customFormat="1" ht="13.5">
      <c r="A135" s="2">
        <v>130</v>
      </c>
      <c r="B135" s="5"/>
      <c r="C135" s="6"/>
      <c r="D135" s="5"/>
      <c r="E135" s="6"/>
      <c r="F135" s="2"/>
      <c r="G135" s="5"/>
      <c r="H135" s="8"/>
      <c r="I135" s="6"/>
      <c r="J135" s="5"/>
      <c r="K135" s="8"/>
      <c r="L135" s="5"/>
      <c r="M135" s="8"/>
      <c r="N135" s="6"/>
    </row>
    <row r="136" spans="1:14" s="1" customFormat="1" ht="13.5">
      <c r="A136" s="2">
        <v>131</v>
      </c>
      <c r="B136" s="5"/>
      <c r="C136" s="6"/>
      <c r="D136" s="5"/>
      <c r="E136" s="6"/>
      <c r="F136" s="2"/>
      <c r="G136" s="5"/>
      <c r="H136" s="8"/>
      <c r="I136" s="6"/>
      <c r="J136" s="5"/>
      <c r="K136" s="8"/>
      <c r="L136" s="5"/>
      <c r="M136" s="8"/>
      <c r="N136" s="6"/>
    </row>
    <row r="137" spans="1:14" s="1" customFormat="1" ht="13.5">
      <c r="A137" s="2">
        <v>132</v>
      </c>
      <c r="B137" s="5"/>
      <c r="C137" s="6"/>
      <c r="D137" s="5"/>
      <c r="E137" s="6"/>
      <c r="F137" s="2"/>
      <c r="G137" s="5"/>
      <c r="H137" s="8"/>
      <c r="I137" s="6"/>
      <c r="J137" s="5"/>
      <c r="K137" s="8"/>
      <c r="L137" s="5"/>
      <c r="M137" s="8"/>
      <c r="N137" s="6"/>
    </row>
    <row r="138" spans="1:14" s="1" customFormat="1" ht="13.5">
      <c r="A138" s="2">
        <v>133</v>
      </c>
      <c r="B138" s="5"/>
      <c r="C138" s="6"/>
      <c r="D138" s="5"/>
      <c r="E138" s="6"/>
      <c r="F138" s="2"/>
      <c r="G138" s="5"/>
      <c r="H138" s="8"/>
      <c r="I138" s="6"/>
      <c r="J138" s="5"/>
      <c r="K138" s="8"/>
      <c r="L138" s="5"/>
      <c r="M138" s="8"/>
      <c r="N138" s="6"/>
    </row>
    <row r="139" spans="1:14" s="1" customFormat="1" ht="13.5">
      <c r="A139" s="2">
        <v>134</v>
      </c>
      <c r="B139" s="5"/>
      <c r="C139" s="6"/>
      <c r="D139" s="5"/>
      <c r="E139" s="6"/>
      <c r="F139" s="2"/>
      <c r="G139" s="5"/>
      <c r="H139" s="8"/>
      <c r="I139" s="6"/>
      <c r="J139" s="5"/>
      <c r="K139" s="8"/>
      <c r="L139" s="5"/>
      <c r="M139" s="8"/>
      <c r="N139" s="6"/>
    </row>
    <row r="140" spans="1:14" s="1" customFormat="1" ht="13.5">
      <c r="A140" s="2">
        <v>135</v>
      </c>
      <c r="B140" s="5"/>
      <c r="C140" s="6"/>
      <c r="D140" s="5"/>
      <c r="E140" s="6"/>
      <c r="F140" s="2"/>
      <c r="G140" s="5"/>
      <c r="H140" s="8"/>
      <c r="I140" s="6"/>
      <c r="J140" s="5"/>
      <c r="K140" s="8"/>
      <c r="L140" s="5"/>
      <c r="M140" s="8"/>
      <c r="N140" s="6"/>
    </row>
    <row r="141" spans="1:14" s="1" customFormat="1" ht="13.5">
      <c r="A141" s="2">
        <v>136</v>
      </c>
      <c r="B141" s="5"/>
      <c r="C141" s="6"/>
      <c r="D141" s="5"/>
      <c r="E141" s="6"/>
      <c r="F141" s="2"/>
      <c r="G141" s="5"/>
      <c r="H141" s="8"/>
      <c r="I141" s="6"/>
      <c r="J141" s="5"/>
      <c r="K141" s="8"/>
      <c r="L141" s="5"/>
      <c r="M141" s="8"/>
      <c r="N141" s="6"/>
    </row>
    <row r="142" spans="1:14" s="1" customFormat="1" ht="13.5">
      <c r="A142" s="2">
        <v>137</v>
      </c>
      <c r="B142" s="5"/>
      <c r="C142" s="6"/>
      <c r="D142" s="5"/>
      <c r="E142" s="6"/>
      <c r="F142" s="2"/>
      <c r="G142" s="5"/>
      <c r="H142" s="8"/>
      <c r="I142" s="6"/>
      <c r="J142" s="5"/>
      <c r="K142" s="8"/>
      <c r="L142" s="5"/>
      <c r="M142" s="8"/>
      <c r="N142" s="6"/>
    </row>
    <row r="143" spans="1:14" s="1" customFormat="1" ht="13.5">
      <c r="A143" s="2">
        <v>138</v>
      </c>
      <c r="B143" s="5"/>
      <c r="C143" s="6"/>
      <c r="D143" s="5"/>
      <c r="E143" s="6"/>
      <c r="F143" s="2"/>
      <c r="G143" s="5"/>
      <c r="H143" s="8"/>
      <c r="I143" s="6"/>
      <c r="J143" s="5"/>
      <c r="K143" s="8"/>
      <c r="L143" s="5"/>
      <c r="M143" s="8"/>
      <c r="N143" s="6"/>
    </row>
    <row r="144" spans="1:14" s="1" customFormat="1" ht="13.5">
      <c r="A144" s="2">
        <v>139</v>
      </c>
      <c r="B144" s="5"/>
      <c r="C144" s="6"/>
      <c r="D144" s="5"/>
      <c r="E144" s="6"/>
      <c r="F144" s="2"/>
      <c r="G144" s="5"/>
      <c r="H144" s="8"/>
      <c r="I144" s="6"/>
      <c r="J144" s="5"/>
      <c r="K144" s="8"/>
      <c r="L144" s="5"/>
      <c r="M144" s="8"/>
      <c r="N144" s="6"/>
    </row>
    <row r="145" spans="1:14" s="1" customFormat="1" ht="13.5">
      <c r="A145" s="2">
        <v>140</v>
      </c>
      <c r="B145" s="5"/>
      <c r="C145" s="6"/>
      <c r="D145" s="5"/>
      <c r="E145" s="6"/>
      <c r="F145" s="2"/>
      <c r="G145" s="5"/>
      <c r="H145" s="8"/>
      <c r="I145" s="6"/>
      <c r="J145" s="5"/>
      <c r="K145" s="8"/>
      <c r="L145" s="5"/>
      <c r="M145" s="8"/>
      <c r="N145" s="6"/>
    </row>
    <row r="146" spans="1:14" s="1" customFormat="1" ht="13.5">
      <c r="A146" s="2">
        <v>141</v>
      </c>
      <c r="B146" s="5"/>
      <c r="C146" s="6"/>
      <c r="D146" s="5"/>
      <c r="E146" s="6"/>
      <c r="F146" s="2"/>
      <c r="G146" s="5"/>
      <c r="H146" s="8"/>
      <c r="I146" s="6"/>
      <c r="J146" s="5"/>
      <c r="K146" s="8"/>
      <c r="L146" s="5"/>
      <c r="M146" s="8"/>
      <c r="N146" s="6"/>
    </row>
    <row r="147" spans="1:14" s="1" customFormat="1" ht="13.5">
      <c r="A147" s="2">
        <v>142</v>
      </c>
      <c r="B147" s="5"/>
      <c r="C147" s="6"/>
      <c r="D147" s="5"/>
      <c r="E147" s="6"/>
      <c r="F147" s="2"/>
      <c r="G147" s="5"/>
      <c r="H147" s="8"/>
      <c r="I147" s="6"/>
      <c r="J147" s="5"/>
      <c r="K147" s="8"/>
      <c r="L147" s="5"/>
      <c r="M147" s="8"/>
      <c r="N147" s="6"/>
    </row>
    <row r="148" spans="1:14" s="1" customFormat="1" ht="13.5">
      <c r="A148" s="2">
        <v>143</v>
      </c>
      <c r="B148" s="5"/>
      <c r="C148" s="6"/>
      <c r="D148" s="5"/>
      <c r="E148" s="6"/>
      <c r="F148" s="2"/>
      <c r="G148" s="5"/>
      <c r="H148" s="8"/>
      <c r="I148" s="6"/>
      <c r="J148" s="5"/>
      <c r="K148" s="8"/>
      <c r="L148" s="5"/>
      <c r="M148" s="8"/>
      <c r="N148" s="6"/>
    </row>
    <row r="149" spans="1:14" s="1" customFormat="1" ht="13.5">
      <c r="A149" s="2">
        <v>144</v>
      </c>
      <c r="B149" s="5"/>
      <c r="C149" s="6"/>
      <c r="D149" s="5"/>
      <c r="E149" s="6"/>
      <c r="F149" s="2"/>
      <c r="G149" s="5"/>
      <c r="H149" s="8"/>
      <c r="I149" s="6"/>
      <c r="J149" s="5"/>
      <c r="K149" s="8"/>
      <c r="L149" s="5"/>
      <c r="M149" s="8"/>
      <c r="N149" s="6"/>
    </row>
    <row r="150" spans="1:14" s="1" customFormat="1" ht="13.5">
      <c r="A150" s="2">
        <v>145</v>
      </c>
      <c r="B150" s="5"/>
      <c r="C150" s="6"/>
      <c r="D150" s="5"/>
      <c r="E150" s="6"/>
      <c r="F150" s="2"/>
      <c r="G150" s="5"/>
      <c r="H150" s="8"/>
      <c r="I150" s="6"/>
      <c r="J150" s="5"/>
      <c r="K150" s="8"/>
      <c r="L150" s="5"/>
      <c r="M150" s="8"/>
      <c r="N150" s="6"/>
    </row>
    <row r="151" spans="1:14" s="1" customFormat="1" ht="13.5">
      <c r="A151" s="2">
        <v>146</v>
      </c>
      <c r="B151" s="5"/>
      <c r="C151" s="6"/>
      <c r="D151" s="5"/>
      <c r="E151" s="6"/>
      <c r="F151" s="2"/>
      <c r="G151" s="5"/>
      <c r="H151" s="8"/>
      <c r="I151" s="6"/>
      <c r="J151" s="5"/>
      <c r="K151" s="8"/>
      <c r="L151" s="5"/>
      <c r="M151" s="8"/>
      <c r="N151" s="6"/>
    </row>
    <row r="152" spans="1:14" s="1" customFormat="1" ht="13.5">
      <c r="A152" s="2">
        <v>147</v>
      </c>
      <c r="B152" s="5"/>
      <c r="C152" s="6"/>
      <c r="D152" s="5"/>
      <c r="E152" s="6"/>
      <c r="F152" s="2"/>
      <c r="G152" s="5"/>
      <c r="H152" s="8"/>
      <c r="I152" s="6"/>
      <c r="J152" s="5"/>
      <c r="K152" s="8"/>
      <c r="L152" s="5"/>
      <c r="M152" s="8"/>
      <c r="N152" s="6"/>
    </row>
    <row r="153" spans="1:14" s="1" customFormat="1" ht="13.5">
      <c r="A153" s="2">
        <v>148</v>
      </c>
      <c r="B153" s="5"/>
      <c r="C153" s="6"/>
      <c r="D153" s="5"/>
      <c r="E153" s="6"/>
      <c r="F153" s="2"/>
      <c r="G153" s="5"/>
      <c r="H153" s="8"/>
      <c r="I153" s="6"/>
      <c r="J153" s="5"/>
      <c r="K153" s="8"/>
      <c r="L153" s="5"/>
      <c r="M153" s="8"/>
      <c r="N153" s="6"/>
    </row>
    <row r="154" spans="1:14" s="1" customFormat="1" ht="13.5">
      <c r="A154" s="2">
        <v>149</v>
      </c>
      <c r="B154" s="5"/>
      <c r="C154" s="6"/>
      <c r="D154" s="5"/>
      <c r="E154" s="6"/>
      <c r="F154" s="2"/>
      <c r="G154" s="5"/>
      <c r="H154" s="8"/>
      <c r="I154" s="6"/>
      <c r="J154" s="5"/>
      <c r="K154" s="8"/>
      <c r="L154" s="5"/>
      <c r="M154" s="8"/>
      <c r="N154" s="6"/>
    </row>
    <row r="155" spans="1:14" s="1" customFormat="1" ht="13.5">
      <c r="A155" s="2">
        <v>150</v>
      </c>
      <c r="B155" s="5"/>
      <c r="C155" s="6"/>
      <c r="D155" s="5"/>
      <c r="E155" s="6"/>
      <c r="F155" s="2"/>
      <c r="G155" s="5"/>
      <c r="H155" s="8"/>
      <c r="I155" s="6"/>
      <c r="J155" s="5"/>
      <c r="K155" s="8"/>
      <c r="L155" s="5"/>
      <c r="M155" s="8"/>
      <c r="N155" s="6"/>
    </row>
    <row r="156" spans="1:14" s="1" customFormat="1" ht="13.5">
      <c r="A156" s="2">
        <v>151</v>
      </c>
      <c r="B156" s="5"/>
      <c r="C156" s="6"/>
      <c r="D156" s="5"/>
      <c r="E156" s="6"/>
      <c r="F156" s="2"/>
      <c r="G156" s="5"/>
      <c r="H156" s="8"/>
      <c r="I156" s="6"/>
      <c r="J156" s="5"/>
      <c r="K156" s="8"/>
      <c r="L156" s="5"/>
      <c r="M156" s="8"/>
      <c r="N156" s="6"/>
    </row>
    <row r="157" spans="1:14" s="1" customFormat="1" ht="13.5">
      <c r="A157" s="2">
        <v>152</v>
      </c>
      <c r="B157" s="5"/>
      <c r="C157" s="6"/>
      <c r="D157" s="5"/>
      <c r="E157" s="6"/>
      <c r="F157" s="2"/>
      <c r="G157" s="5"/>
      <c r="H157" s="8"/>
      <c r="I157" s="6"/>
      <c r="J157" s="5"/>
      <c r="K157" s="8"/>
      <c r="L157" s="5"/>
      <c r="M157" s="8"/>
      <c r="N157" s="6"/>
    </row>
    <row r="158" spans="1:14" s="1" customFormat="1" ht="13.5">
      <c r="A158" s="2">
        <v>153</v>
      </c>
      <c r="B158" s="5"/>
      <c r="C158" s="6"/>
      <c r="D158" s="5"/>
      <c r="E158" s="6"/>
      <c r="F158" s="2"/>
      <c r="G158" s="5"/>
      <c r="H158" s="8"/>
      <c r="I158" s="6"/>
      <c r="J158" s="5"/>
      <c r="K158" s="8"/>
      <c r="L158" s="5"/>
      <c r="M158" s="8"/>
      <c r="N158" s="6"/>
    </row>
    <row r="159" spans="1:14" s="1" customFormat="1" ht="13.5">
      <c r="A159" s="2">
        <v>154</v>
      </c>
      <c r="B159" s="5"/>
      <c r="C159" s="6"/>
      <c r="D159" s="5"/>
      <c r="E159" s="6"/>
      <c r="F159" s="2"/>
      <c r="G159" s="5"/>
      <c r="H159" s="8"/>
      <c r="I159" s="6"/>
      <c r="J159" s="5"/>
      <c r="K159" s="8"/>
      <c r="L159" s="5"/>
      <c r="M159" s="8"/>
      <c r="N159" s="6"/>
    </row>
    <row r="160" spans="1:14" s="1" customFormat="1" ht="13.5">
      <c r="A160" s="2">
        <v>155</v>
      </c>
      <c r="B160" s="5"/>
      <c r="C160" s="6"/>
      <c r="D160" s="5"/>
      <c r="E160" s="6"/>
      <c r="F160" s="2"/>
      <c r="G160" s="5"/>
      <c r="H160" s="8"/>
      <c r="I160" s="6"/>
      <c r="J160" s="5"/>
      <c r="K160" s="8"/>
      <c r="L160" s="5"/>
      <c r="M160" s="8"/>
      <c r="N160" s="6"/>
    </row>
    <row r="161" spans="1:14" s="1" customFormat="1" ht="13.5">
      <c r="A161" s="2">
        <v>156</v>
      </c>
      <c r="B161" s="5"/>
      <c r="C161" s="6"/>
      <c r="D161" s="5"/>
      <c r="E161" s="6"/>
      <c r="F161" s="2"/>
      <c r="G161" s="5"/>
      <c r="H161" s="8"/>
      <c r="I161" s="6"/>
      <c r="J161" s="5"/>
      <c r="K161" s="8"/>
      <c r="L161" s="5"/>
      <c r="M161" s="8"/>
      <c r="N161" s="6"/>
    </row>
    <row r="162" spans="1:14" s="1" customFormat="1" ht="13.5">
      <c r="A162" s="2">
        <v>157</v>
      </c>
      <c r="B162" s="5"/>
      <c r="C162" s="6"/>
      <c r="D162" s="5"/>
      <c r="E162" s="6"/>
      <c r="F162" s="2"/>
      <c r="G162" s="5"/>
      <c r="H162" s="8"/>
      <c r="I162" s="6"/>
      <c r="J162" s="5"/>
      <c r="K162" s="8"/>
      <c r="L162" s="5"/>
      <c r="M162" s="8"/>
      <c r="N162" s="6"/>
    </row>
    <row r="163" spans="1:14" s="1" customFormat="1" ht="13.5">
      <c r="A163" s="2">
        <v>158</v>
      </c>
      <c r="B163" s="5"/>
      <c r="C163" s="6"/>
      <c r="D163" s="5"/>
      <c r="E163" s="6"/>
      <c r="F163" s="2"/>
      <c r="G163" s="5"/>
      <c r="H163" s="8"/>
      <c r="I163" s="6"/>
      <c r="J163" s="5"/>
      <c r="K163" s="8"/>
      <c r="L163" s="5"/>
      <c r="M163" s="8"/>
      <c r="N163" s="6"/>
    </row>
    <row r="164" spans="1:14" s="1" customFormat="1" ht="13.5">
      <c r="A164" s="2">
        <v>159</v>
      </c>
      <c r="B164" s="5"/>
      <c r="C164" s="6"/>
      <c r="D164" s="5"/>
      <c r="E164" s="6"/>
      <c r="F164" s="2"/>
      <c r="G164" s="5"/>
      <c r="H164" s="8"/>
      <c r="I164" s="6"/>
      <c r="J164" s="5"/>
      <c r="K164" s="8"/>
      <c r="L164" s="5"/>
      <c r="M164" s="8"/>
      <c r="N164" s="6"/>
    </row>
    <row r="165" spans="1:14" s="1" customFormat="1" ht="13.5">
      <c r="A165" s="2">
        <v>160</v>
      </c>
      <c r="B165" s="5"/>
      <c r="C165" s="6"/>
      <c r="D165" s="5"/>
      <c r="E165" s="6"/>
      <c r="F165" s="2"/>
      <c r="G165" s="5"/>
      <c r="H165" s="8"/>
      <c r="I165" s="6"/>
      <c r="J165" s="5"/>
      <c r="K165" s="8"/>
      <c r="L165" s="5"/>
      <c r="M165" s="8"/>
      <c r="N165" s="6"/>
    </row>
    <row r="166" spans="1:14" s="1" customFormat="1" ht="13.5">
      <c r="A166" s="2">
        <v>161</v>
      </c>
      <c r="B166" s="5"/>
      <c r="C166" s="6"/>
      <c r="D166" s="5"/>
      <c r="E166" s="6"/>
      <c r="F166" s="2"/>
      <c r="G166" s="5"/>
      <c r="H166" s="8"/>
      <c r="I166" s="6"/>
      <c r="J166" s="5"/>
      <c r="K166" s="8"/>
      <c r="L166" s="5"/>
      <c r="M166" s="8"/>
      <c r="N166" s="6"/>
    </row>
    <row r="167" spans="1:14" s="1" customFormat="1" ht="13.5">
      <c r="A167" s="2">
        <v>162</v>
      </c>
      <c r="B167" s="5"/>
      <c r="C167" s="6"/>
      <c r="D167" s="5"/>
      <c r="E167" s="6"/>
      <c r="F167" s="2"/>
      <c r="G167" s="5"/>
      <c r="H167" s="8"/>
      <c r="I167" s="6"/>
      <c r="J167" s="5"/>
      <c r="K167" s="8"/>
      <c r="L167" s="5"/>
      <c r="M167" s="8"/>
      <c r="N167" s="6"/>
    </row>
    <row r="168" spans="1:14" s="1" customFormat="1" ht="13.5">
      <c r="A168" s="2">
        <v>163</v>
      </c>
      <c r="B168" s="5"/>
      <c r="C168" s="6"/>
      <c r="D168" s="5"/>
      <c r="E168" s="6"/>
      <c r="F168" s="2"/>
      <c r="G168" s="5"/>
      <c r="H168" s="8"/>
      <c r="I168" s="6"/>
      <c r="J168" s="5"/>
      <c r="K168" s="8"/>
      <c r="L168" s="5"/>
      <c r="M168" s="8"/>
      <c r="N168" s="6"/>
    </row>
    <row r="169" spans="1:14" s="1" customFormat="1" ht="13.5">
      <c r="A169" s="2">
        <v>164</v>
      </c>
      <c r="B169" s="5"/>
      <c r="C169" s="6"/>
      <c r="D169" s="5"/>
      <c r="E169" s="6"/>
      <c r="F169" s="2"/>
      <c r="G169" s="5"/>
      <c r="H169" s="8"/>
      <c r="I169" s="6"/>
      <c r="J169" s="5"/>
      <c r="K169" s="8"/>
      <c r="L169" s="5"/>
      <c r="M169" s="8"/>
      <c r="N169" s="6"/>
    </row>
    <row r="170" spans="1:14" s="1" customFormat="1" ht="13.5">
      <c r="A170" s="2">
        <v>165</v>
      </c>
      <c r="B170" s="5"/>
      <c r="C170" s="6"/>
      <c r="D170" s="5"/>
      <c r="E170" s="6"/>
      <c r="F170" s="2"/>
      <c r="G170" s="5"/>
      <c r="H170" s="8"/>
      <c r="I170" s="6"/>
      <c r="J170" s="5"/>
      <c r="K170" s="8"/>
      <c r="L170" s="5"/>
      <c r="M170" s="8"/>
      <c r="N170" s="6"/>
    </row>
    <row r="171" spans="1:14" s="1" customFormat="1" ht="13.5">
      <c r="A171" s="2">
        <v>166</v>
      </c>
      <c r="B171" s="5"/>
      <c r="C171" s="6"/>
      <c r="D171" s="5"/>
      <c r="E171" s="6"/>
      <c r="F171" s="2"/>
      <c r="G171" s="5"/>
      <c r="H171" s="8"/>
      <c r="I171" s="6"/>
      <c r="J171" s="5"/>
      <c r="K171" s="8"/>
      <c r="L171" s="5"/>
      <c r="M171" s="8"/>
      <c r="N171" s="6"/>
    </row>
    <row r="172" spans="1:14" s="1" customFormat="1" ht="13.5">
      <c r="A172" s="2">
        <v>167</v>
      </c>
      <c r="B172" s="5"/>
      <c r="C172" s="6"/>
      <c r="D172" s="5"/>
      <c r="E172" s="6"/>
      <c r="F172" s="2"/>
      <c r="G172" s="5"/>
      <c r="H172" s="8"/>
      <c r="I172" s="6"/>
      <c r="J172" s="5"/>
      <c r="K172" s="8"/>
      <c r="L172" s="5"/>
      <c r="M172" s="8"/>
      <c r="N172" s="6"/>
    </row>
    <row r="173" spans="1:14" s="1" customFormat="1" ht="13.5">
      <c r="A173" s="2">
        <v>168</v>
      </c>
      <c r="B173" s="5"/>
      <c r="C173" s="6"/>
      <c r="D173" s="5"/>
      <c r="E173" s="6"/>
      <c r="F173" s="2"/>
      <c r="G173" s="5"/>
      <c r="H173" s="8"/>
      <c r="I173" s="6"/>
      <c r="J173" s="5"/>
      <c r="K173" s="8"/>
      <c r="L173" s="5"/>
      <c r="M173" s="8"/>
      <c r="N173" s="6"/>
    </row>
    <row r="174" spans="1:14" s="1" customFormat="1" ht="13.5">
      <c r="A174" s="2">
        <v>169</v>
      </c>
      <c r="B174" s="5"/>
      <c r="C174" s="6"/>
      <c r="D174" s="5"/>
      <c r="E174" s="6"/>
      <c r="F174" s="2"/>
      <c r="G174" s="5"/>
      <c r="H174" s="8"/>
      <c r="I174" s="6"/>
      <c r="J174" s="5"/>
      <c r="K174" s="8"/>
      <c r="L174" s="5"/>
      <c r="M174" s="8"/>
      <c r="N174" s="6"/>
    </row>
    <row r="175" spans="1:14" s="1" customFormat="1" ht="13.5">
      <c r="A175" s="2">
        <v>170</v>
      </c>
      <c r="B175" s="5"/>
      <c r="C175" s="6"/>
      <c r="D175" s="5"/>
      <c r="E175" s="6"/>
      <c r="F175" s="2"/>
      <c r="G175" s="5"/>
      <c r="H175" s="8"/>
      <c r="I175" s="6"/>
      <c r="J175" s="5"/>
      <c r="K175" s="8"/>
      <c r="L175" s="5"/>
      <c r="M175" s="8"/>
      <c r="N175" s="6"/>
    </row>
    <row r="176" spans="1:14" s="1" customFormat="1" ht="13.5">
      <c r="A176" s="2">
        <v>171</v>
      </c>
      <c r="B176" s="5"/>
      <c r="C176" s="6"/>
      <c r="D176" s="5"/>
      <c r="E176" s="6"/>
      <c r="F176" s="2"/>
      <c r="G176" s="5"/>
      <c r="H176" s="8"/>
      <c r="I176" s="6"/>
      <c r="J176" s="5"/>
      <c r="K176" s="8"/>
      <c r="L176" s="5"/>
      <c r="M176" s="8"/>
      <c r="N176" s="6"/>
    </row>
    <row r="177" spans="1:14" s="1" customFormat="1" ht="13.5">
      <c r="A177" s="2">
        <v>172</v>
      </c>
      <c r="B177" s="5"/>
      <c r="C177" s="6"/>
      <c r="D177" s="5"/>
      <c r="E177" s="6"/>
      <c r="F177" s="2"/>
      <c r="G177" s="5"/>
      <c r="H177" s="8"/>
      <c r="I177" s="6"/>
      <c r="J177" s="5"/>
      <c r="K177" s="8"/>
      <c r="L177" s="5"/>
      <c r="M177" s="8"/>
      <c r="N177" s="6"/>
    </row>
    <row r="178" spans="1:14" s="1" customFormat="1" ht="13.5">
      <c r="A178" s="2">
        <v>173</v>
      </c>
      <c r="B178" s="5"/>
      <c r="C178" s="6"/>
      <c r="D178" s="5"/>
      <c r="E178" s="6"/>
      <c r="F178" s="2"/>
      <c r="G178" s="5"/>
      <c r="H178" s="8"/>
      <c r="I178" s="6"/>
      <c r="J178" s="5"/>
      <c r="K178" s="8"/>
      <c r="L178" s="5"/>
      <c r="M178" s="8"/>
      <c r="N178" s="6"/>
    </row>
    <row r="179" spans="1:14" s="1" customFormat="1" ht="13.5">
      <c r="A179" s="2">
        <v>174</v>
      </c>
      <c r="B179" s="5"/>
      <c r="C179" s="6"/>
      <c r="D179" s="5"/>
      <c r="E179" s="6"/>
      <c r="F179" s="2"/>
      <c r="G179" s="5"/>
      <c r="H179" s="8"/>
      <c r="I179" s="6"/>
      <c r="J179" s="5"/>
      <c r="K179" s="8"/>
      <c r="L179" s="5"/>
      <c r="M179" s="8"/>
      <c r="N179" s="6"/>
    </row>
    <row r="180" spans="1:14" s="1" customFormat="1" ht="13.5">
      <c r="A180" s="2">
        <v>175</v>
      </c>
      <c r="B180" s="5"/>
      <c r="C180" s="6"/>
      <c r="D180" s="5"/>
      <c r="E180" s="6"/>
      <c r="F180" s="2"/>
      <c r="G180" s="5"/>
      <c r="H180" s="8"/>
      <c r="I180" s="6"/>
      <c r="J180" s="5"/>
      <c r="K180" s="8"/>
      <c r="L180" s="5"/>
      <c r="M180" s="8"/>
      <c r="N180" s="6"/>
    </row>
    <row r="181" spans="1:14" s="1" customFormat="1" ht="13.5">
      <c r="A181" s="2">
        <v>176</v>
      </c>
      <c r="B181" s="5"/>
      <c r="C181" s="6"/>
      <c r="D181" s="5"/>
      <c r="E181" s="6"/>
      <c r="F181" s="2"/>
      <c r="G181" s="5"/>
      <c r="H181" s="8"/>
      <c r="I181" s="6"/>
      <c r="J181" s="5"/>
      <c r="K181" s="8"/>
      <c r="L181" s="5"/>
      <c r="M181" s="8"/>
      <c r="N181" s="6"/>
    </row>
    <row r="182" spans="1:14" s="1" customFormat="1" ht="13.5">
      <c r="A182" s="2">
        <v>177</v>
      </c>
      <c r="B182" s="5"/>
      <c r="C182" s="6"/>
      <c r="D182" s="5"/>
      <c r="E182" s="6"/>
      <c r="F182" s="2"/>
      <c r="G182" s="5"/>
      <c r="H182" s="8"/>
      <c r="I182" s="6"/>
      <c r="J182" s="5"/>
      <c r="K182" s="8"/>
      <c r="L182" s="5"/>
      <c r="M182" s="8"/>
      <c r="N182" s="6"/>
    </row>
    <row r="183" spans="1:14" s="1" customFormat="1" ht="13.5">
      <c r="A183" s="2">
        <v>178</v>
      </c>
      <c r="B183" s="5"/>
      <c r="C183" s="6"/>
      <c r="D183" s="5"/>
      <c r="E183" s="6"/>
      <c r="F183" s="2"/>
      <c r="G183" s="5"/>
      <c r="H183" s="8"/>
      <c r="I183" s="6"/>
      <c r="J183" s="5"/>
      <c r="K183" s="8"/>
      <c r="L183" s="5"/>
      <c r="M183" s="8"/>
      <c r="N183" s="6"/>
    </row>
    <row r="184" spans="1:14" s="1" customFormat="1" ht="13.5">
      <c r="A184" s="2">
        <v>179</v>
      </c>
      <c r="B184" s="5"/>
      <c r="C184" s="6"/>
      <c r="D184" s="5"/>
      <c r="E184" s="6"/>
      <c r="F184" s="2"/>
      <c r="G184" s="5"/>
      <c r="H184" s="8"/>
      <c r="I184" s="6"/>
      <c r="J184" s="5"/>
      <c r="K184" s="8"/>
      <c r="L184" s="5"/>
      <c r="M184" s="8"/>
      <c r="N184" s="6"/>
    </row>
    <row r="185" spans="1:14" s="1" customFormat="1" ht="13.5">
      <c r="A185" s="2">
        <v>180</v>
      </c>
      <c r="B185" s="5"/>
      <c r="C185" s="6"/>
      <c r="D185" s="5"/>
      <c r="E185" s="6"/>
      <c r="F185" s="2"/>
      <c r="G185" s="5"/>
      <c r="H185" s="8"/>
      <c r="I185" s="6"/>
      <c r="J185" s="5"/>
      <c r="K185" s="8"/>
      <c r="L185" s="5"/>
      <c r="M185" s="8"/>
      <c r="N185" s="6"/>
    </row>
    <row r="186" spans="1:14" s="1" customFormat="1" ht="13.5">
      <c r="A186" s="2">
        <v>181</v>
      </c>
      <c r="B186" s="5"/>
      <c r="C186" s="6"/>
      <c r="D186" s="5"/>
      <c r="E186" s="6"/>
      <c r="F186" s="2"/>
      <c r="G186" s="5"/>
      <c r="H186" s="8"/>
      <c r="I186" s="6"/>
      <c r="J186" s="5"/>
      <c r="K186" s="8"/>
      <c r="L186" s="5"/>
      <c r="M186" s="8"/>
      <c r="N186" s="6"/>
    </row>
    <row r="187" spans="1:14" s="1" customFormat="1" ht="13.5">
      <c r="A187" s="2">
        <v>182</v>
      </c>
      <c r="B187" s="5"/>
      <c r="C187" s="6"/>
      <c r="D187" s="5"/>
      <c r="E187" s="6"/>
      <c r="F187" s="2"/>
      <c r="G187" s="5"/>
      <c r="H187" s="8"/>
      <c r="I187" s="6"/>
      <c r="J187" s="5"/>
      <c r="K187" s="8"/>
      <c r="L187" s="5"/>
      <c r="M187" s="8"/>
      <c r="N187" s="6"/>
    </row>
    <row r="188" spans="1:14" s="1" customFormat="1" ht="13.5">
      <c r="A188" s="2">
        <v>183</v>
      </c>
      <c r="B188" s="5"/>
      <c r="C188" s="6"/>
      <c r="D188" s="5"/>
      <c r="E188" s="6"/>
      <c r="F188" s="2"/>
      <c r="G188" s="5"/>
      <c r="H188" s="8"/>
      <c r="I188" s="6"/>
      <c r="J188" s="5"/>
      <c r="K188" s="8"/>
      <c r="L188" s="5"/>
      <c r="M188" s="8"/>
      <c r="N188" s="6"/>
    </row>
    <row r="189" spans="1:14" s="1" customFormat="1" ht="13.5">
      <c r="A189" s="2">
        <v>184</v>
      </c>
      <c r="B189" s="5"/>
      <c r="C189" s="6"/>
      <c r="D189" s="5"/>
      <c r="E189" s="6"/>
      <c r="F189" s="2"/>
      <c r="G189" s="5"/>
      <c r="H189" s="8"/>
      <c r="I189" s="6"/>
      <c r="J189" s="5"/>
      <c r="K189" s="8"/>
      <c r="L189" s="5"/>
      <c r="M189" s="8"/>
      <c r="N189" s="6"/>
    </row>
    <row r="190" spans="1:14" s="1" customFormat="1" ht="13.5">
      <c r="A190" s="2">
        <v>185</v>
      </c>
      <c r="B190" s="5"/>
      <c r="C190" s="6"/>
      <c r="D190" s="5"/>
      <c r="E190" s="6"/>
      <c r="F190" s="2"/>
      <c r="G190" s="5"/>
      <c r="H190" s="8"/>
      <c r="I190" s="6"/>
      <c r="J190" s="5"/>
      <c r="K190" s="8"/>
      <c r="L190" s="5"/>
      <c r="M190" s="8"/>
      <c r="N190" s="6"/>
    </row>
    <row r="191" spans="1:14" s="1" customFormat="1" ht="13.5">
      <c r="A191" s="2">
        <v>186</v>
      </c>
      <c r="B191" s="5"/>
      <c r="C191" s="6"/>
      <c r="D191" s="5"/>
      <c r="E191" s="6"/>
      <c r="F191" s="2"/>
      <c r="G191" s="5"/>
      <c r="H191" s="8"/>
      <c r="I191" s="6"/>
      <c r="J191" s="5"/>
      <c r="K191" s="8"/>
      <c r="L191" s="5"/>
      <c r="M191" s="8"/>
      <c r="N191" s="6"/>
    </row>
    <row r="192" spans="1:14" s="1" customFormat="1" ht="13.5">
      <c r="A192" s="2">
        <v>187</v>
      </c>
      <c r="B192" s="5"/>
      <c r="C192" s="6"/>
      <c r="D192" s="5"/>
      <c r="E192" s="6"/>
      <c r="F192" s="2"/>
      <c r="G192" s="5"/>
      <c r="H192" s="8"/>
      <c r="I192" s="6"/>
      <c r="J192" s="5"/>
      <c r="K192" s="8"/>
      <c r="L192" s="5"/>
      <c r="M192" s="8"/>
      <c r="N192" s="6"/>
    </row>
    <row r="193" spans="1:14" s="1" customFormat="1" ht="13.5">
      <c r="A193" s="2">
        <v>188</v>
      </c>
      <c r="B193" s="5"/>
      <c r="C193" s="6"/>
      <c r="D193" s="5"/>
      <c r="E193" s="6"/>
      <c r="F193" s="2"/>
      <c r="G193" s="5"/>
      <c r="H193" s="8"/>
      <c r="I193" s="6"/>
      <c r="J193" s="5"/>
      <c r="K193" s="8"/>
      <c r="L193" s="5"/>
      <c r="M193" s="8"/>
      <c r="N193" s="6"/>
    </row>
    <row r="194" spans="1:14" s="1" customFormat="1" ht="13.5">
      <c r="A194" s="2">
        <v>189</v>
      </c>
      <c r="B194" s="5"/>
      <c r="C194" s="6"/>
      <c r="D194" s="5"/>
      <c r="E194" s="6"/>
      <c r="F194" s="2"/>
      <c r="G194" s="5"/>
      <c r="H194" s="8"/>
      <c r="I194" s="6"/>
      <c r="J194" s="5"/>
      <c r="K194" s="8"/>
      <c r="L194" s="5"/>
      <c r="M194" s="8"/>
      <c r="N194" s="6"/>
    </row>
    <row r="195" spans="1:14" s="1" customFormat="1" ht="13.5">
      <c r="A195" s="2">
        <v>190</v>
      </c>
      <c r="B195" s="5"/>
      <c r="C195" s="6"/>
      <c r="D195" s="5"/>
      <c r="E195" s="6"/>
      <c r="F195" s="2"/>
      <c r="G195" s="5"/>
      <c r="H195" s="8"/>
      <c r="I195" s="6"/>
      <c r="J195" s="5"/>
      <c r="K195" s="8"/>
      <c r="L195" s="5"/>
      <c r="M195" s="8"/>
      <c r="N195" s="6"/>
    </row>
    <row r="196" spans="1:14" s="1" customFormat="1" ht="13.5">
      <c r="A196" s="2">
        <v>191</v>
      </c>
      <c r="B196" s="5"/>
      <c r="C196" s="6"/>
      <c r="D196" s="5"/>
      <c r="E196" s="6"/>
      <c r="F196" s="2"/>
      <c r="G196" s="5"/>
      <c r="H196" s="8"/>
      <c r="I196" s="6"/>
      <c r="J196" s="5"/>
      <c r="K196" s="8"/>
      <c r="L196" s="5"/>
      <c r="M196" s="8"/>
      <c r="N196" s="6"/>
    </row>
    <row r="197" spans="1:14" s="1" customFormat="1" ht="13.5">
      <c r="A197" s="2">
        <v>192</v>
      </c>
      <c r="B197" s="5"/>
      <c r="C197" s="6"/>
      <c r="D197" s="5"/>
      <c r="E197" s="6"/>
      <c r="F197" s="2"/>
      <c r="G197" s="5"/>
      <c r="H197" s="8"/>
      <c r="I197" s="6"/>
      <c r="J197" s="5"/>
      <c r="K197" s="8"/>
      <c r="L197" s="5"/>
      <c r="M197" s="8"/>
      <c r="N197" s="6"/>
    </row>
    <row r="198" spans="1:14" s="1" customFormat="1" ht="13.5">
      <c r="A198" s="2">
        <v>193</v>
      </c>
      <c r="B198" s="5"/>
      <c r="C198" s="6"/>
      <c r="D198" s="5"/>
      <c r="E198" s="6"/>
      <c r="F198" s="2"/>
      <c r="G198" s="5"/>
      <c r="H198" s="8"/>
      <c r="I198" s="6"/>
      <c r="J198" s="5"/>
      <c r="K198" s="8"/>
      <c r="L198" s="5"/>
      <c r="M198" s="8"/>
      <c r="N198" s="6"/>
    </row>
    <row r="199" spans="1:14" s="1" customFormat="1" ht="13.5">
      <c r="A199" s="2">
        <v>194</v>
      </c>
      <c r="B199" s="5"/>
      <c r="C199" s="6"/>
      <c r="D199" s="5"/>
      <c r="E199" s="6"/>
      <c r="F199" s="2"/>
      <c r="G199" s="5"/>
      <c r="H199" s="8"/>
      <c r="I199" s="6"/>
      <c r="J199" s="5"/>
      <c r="K199" s="8"/>
      <c r="L199" s="5"/>
      <c r="M199" s="8"/>
      <c r="N199" s="6"/>
    </row>
    <row r="200" spans="1:14" s="1" customFormat="1" ht="13.5">
      <c r="A200" s="2">
        <v>195</v>
      </c>
      <c r="B200" s="5"/>
      <c r="C200" s="6"/>
      <c r="D200" s="5"/>
      <c r="E200" s="6"/>
      <c r="F200" s="2"/>
      <c r="G200" s="5"/>
      <c r="H200" s="8"/>
      <c r="I200" s="6"/>
      <c r="J200" s="5"/>
      <c r="K200" s="8"/>
      <c r="L200" s="5"/>
      <c r="M200" s="8"/>
      <c r="N200" s="6"/>
    </row>
    <row r="201" spans="1:14" s="1" customFormat="1" ht="13.5">
      <c r="A201" s="2">
        <v>196</v>
      </c>
      <c r="B201" s="5"/>
      <c r="C201" s="6"/>
      <c r="D201" s="5"/>
      <c r="E201" s="6"/>
      <c r="F201" s="2"/>
      <c r="G201" s="5"/>
      <c r="H201" s="8"/>
      <c r="I201" s="6"/>
      <c r="J201" s="5"/>
      <c r="K201" s="8"/>
      <c r="L201" s="5"/>
      <c r="M201" s="8"/>
      <c r="N201" s="6"/>
    </row>
    <row r="202" spans="1:14" s="1" customFormat="1" ht="13.5">
      <c r="A202" s="2">
        <v>197</v>
      </c>
      <c r="B202" s="5"/>
      <c r="C202" s="6"/>
      <c r="D202" s="5"/>
      <c r="E202" s="6"/>
      <c r="F202" s="2"/>
      <c r="G202" s="5"/>
      <c r="H202" s="8"/>
      <c r="I202" s="6"/>
      <c r="J202" s="5"/>
      <c r="K202" s="8"/>
      <c r="L202" s="5"/>
      <c r="M202" s="8"/>
      <c r="N202" s="6"/>
    </row>
  </sheetData>
  <sheetProtection/>
  <mergeCells count="8">
    <mergeCell ref="B1:D1"/>
    <mergeCell ref="J3:K3"/>
    <mergeCell ref="L3:N3"/>
    <mergeCell ref="F3:F4"/>
    <mergeCell ref="A3:A4"/>
    <mergeCell ref="B3:C3"/>
    <mergeCell ref="D3:E3"/>
    <mergeCell ref="G3:I3"/>
  </mergeCells>
  <dataValidations count="3">
    <dataValidation type="list" allowBlank="1" showInputMessage="1" showErrorMessage="1" sqref="F5:F202">
      <formula1>個人性別</formula1>
    </dataValidation>
    <dataValidation type="list" allowBlank="1" showInputMessage="1" showErrorMessage="1" sqref="J5:J202">
      <formula1>個人種目</formula1>
    </dataValidation>
    <dataValidation type="list" allowBlank="1" showInputMessage="1" showErrorMessage="1" sqref="K5:K202">
      <formula1>個人距離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2"/>
  <sheetViews>
    <sheetView zoomScalePageLayoutView="0" workbookViewId="0" topLeftCell="A1">
      <selection activeCell="E6" sqref="E6"/>
    </sheetView>
  </sheetViews>
  <sheetFormatPr defaultColWidth="4.57421875" defaultRowHeight="15"/>
  <cols>
    <col min="1" max="1" width="4.57421875" style="19" customWidth="1"/>
    <col min="2" max="2" width="16.57421875" style="19" customWidth="1"/>
    <col min="3" max="3" width="6.57421875" style="19" customWidth="1"/>
    <col min="4" max="4" width="8.57421875" style="19" customWidth="1"/>
    <col min="5" max="5" width="6.57421875" style="19" customWidth="1"/>
    <col min="6" max="6" width="10.57421875" style="19" customWidth="1"/>
    <col min="7" max="9" width="6.57421875" style="19" customWidth="1"/>
    <col min="10" max="10" width="4.57421875" style="19" customWidth="1"/>
    <col min="11" max="24" width="4.57421875" style="20" customWidth="1"/>
    <col min="25" max="16384" width="4.57421875" style="19" customWidth="1"/>
  </cols>
  <sheetData>
    <row r="1" spans="2:9" ht="13.5">
      <c r="B1" s="23" t="s">
        <v>74</v>
      </c>
      <c r="D1" s="24" t="s">
        <v>72</v>
      </c>
      <c r="G1" s="24" t="s">
        <v>73</v>
      </c>
      <c r="H1" s="26">
        <f>'個人種目'!K1</f>
        <v>0</v>
      </c>
      <c r="I1" s="25"/>
    </row>
    <row r="2" spans="8:9" ht="13.5">
      <c r="H2" s="25"/>
      <c r="I2" s="25"/>
    </row>
    <row r="3" spans="1:24" s="9" customFormat="1" ht="13.5">
      <c r="A3" s="42"/>
      <c r="B3" s="42" t="s">
        <v>16</v>
      </c>
      <c r="C3" s="42" t="s">
        <v>3</v>
      </c>
      <c r="D3" s="39" t="s">
        <v>9</v>
      </c>
      <c r="E3" s="40"/>
      <c r="F3" s="41"/>
      <c r="G3" s="38" t="s">
        <v>13</v>
      </c>
      <c r="H3" s="38"/>
      <c r="I3" s="38"/>
      <c r="K3" s="2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9" customFormat="1" ht="13.5">
      <c r="A4" s="43"/>
      <c r="B4" s="43"/>
      <c r="C4" s="43"/>
      <c r="D4" s="10" t="s">
        <v>10</v>
      </c>
      <c r="E4" s="11" t="s">
        <v>11</v>
      </c>
      <c r="F4" s="12" t="s">
        <v>47</v>
      </c>
      <c r="G4" s="10" t="s">
        <v>14</v>
      </c>
      <c r="H4" s="11" t="s">
        <v>15</v>
      </c>
      <c r="I4" s="13"/>
      <c r="K4" s="2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9" customFormat="1" ht="13.5">
      <c r="A5" s="14" t="s">
        <v>17</v>
      </c>
      <c r="B5" s="14" t="s">
        <v>25</v>
      </c>
      <c r="C5" s="14" t="s">
        <v>26</v>
      </c>
      <c r="D5" s="15" t="s">
        <v>45</v>
      </c>
      <c r="E5" s="16" t="s">
        <v>44</v>
      </c>
      <c r="F5" s="17" t="s">
        <v>56</v>
      </c>
      <c r="G5" s="15">
        <v>3</v>
      </c>
      <c r="H5" s="16">
        <v>35</v>
      </c>
      <c r="I5" s="18">
        <v>88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9" customFormat="1" ht="13.5">
      <c r="A6" s="14">
        <v>1</v>
      </c>
      <c r="B6" s="14"/>
      <c r="C6" s="14"/>
      <c r="D6" s="15"/>
      <c r="E6" s="16"/>
      <c r="F6" s="17"/>
      <c r="G6" s="15"/>
      <c r="H6" s="16"/>
      <c r="I6" s="1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s="9" customFormat="1" ht="13.5">
      <c r="A7" s="14">
        <v>2</v>
      </c>
      <c r="B7" s="14"/>
      <c r="C7" s="14"/>
      <c r="D7" s="15"/>
      <c r="E7" s="16"/>
      <c r="F7" s="17"/>
      <c r="G7" s="15"/>
      <c r="H7" s="16"/>
      <c r="I7" s="1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s="9" customFormat="1" ht="13.5">
      <c r="A8" s="14">
        <v>3</v>
      </c>
      <c r="B8" s="14"/>
      <c r="C8" s="14"/>
      <c r="D8" s="15"/>
      <c r="E8" s="16"/>
      <c r="F8" s="17"/>
      <c r="G8" s="15"/>
      <c r="H8" s="16"/>
      <c r="I8" s="1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s="9" customFormat="1" ht="13.5">
      <c r="A9" s="14">
        <v>4</v>
      </c>
      <c r="B9" s="14"/>
      <c r="C9" s="14"/>
      <c r="D9" s="15"/>
      <c r="E9" s="16"/>
      <c r="F9" s="17"/>
      <c r="G9" s="15"/>
      <c r="H9" s="16"/>
      <c r="I9" s="1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9" customFormat="1" ht="13.5">
      <c r="A10" s="14">
        <v>5</v>
      </c>
      <c r="B10" s="14"/>
      <c r="C10" s="14"/>
      <c r="D10" s="15"/>
      <c r="E10" s="16"/>
      <c r="F10" s="17"/>
      <c r="G10" s="15"/>
      <c r="H10" s="16"/>
      <c r="I10" s="1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9" customFormat="1" ht="13.5">
      <c r="A11" s="14">
        <v>6</v>
      </c>
      <c r="B11" s="14"/>
      <c r="C11" s="14"/>
      <c r="D11" s="15"/>
      <c r="E11" s="16"/>
      <c r="F11" s="17"/>
      <c r="G11" s="15"/>
      <c r="H11" s="16"/>
      <c r="I11" s="1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9" customFormat="1" ht="13.5">
      <c r="A12" s="14">
        <v>7</v>
      </c>
      <c r="B12" s="14"/>
      <c r="C12" s="14"/>
      <c r="D12" s="15"/>
      <c r="E12" s="16"/>
      <c r="F12" s="17"/>
      <c r="G12" s="15"/>
      <c r="H12" s="16"/>
      <c r="I12" s="1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9" customFormat="1" ht="13.5">
      <c r="A13" s="14">
        <v>8</v>
      </c>
      <c r="B13" s="14"/>
      <c r="C13" s="14"/>
      <c r="D13" s="15"/>
      <c r="E13" s="16"/>
      <c r="F13" s="17"/>
      <c r="G13" s="15"/>
      <c r="H13" s="16"/>
      <c r="I13" s="1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9" customFormat="1" ht="13.5">
      <c r="A14" s="14">
        <v>9</v>
      </c>
      <c r="B14" s="14"/>
      <c r="C14" s="14"/>
      <c r="D14" s="15"/>
      <c r="E14" s="16"/>
      <c r="F14" s="17"/>
      <c r="G14" s="15"/>
      <c r="H14" s="16"/>
      <c r="I14" s="1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9" customFormat="1" ht="13.5">
      <c r="A15" s="14">
        <v>10</v>
      </c>
      <c r="B15" s="14"/>
      <c r="C15" s="14"/>
      <c r="D15" s="15"/>
      <c r="E15" s="16"/>
      <c r="F15" s="17"/>
      <c r="G15" s="15"/>
      <c r="H15" s="16"/>
      <c r="I15" s="1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9" customFormat="1" ht="13.5">
      <c r="A16" s="14">
        <v>11</v>
      </c>
      <c r="B16" s="14"/>
      <c r="C16" s="14"/>
      <c r="D16" s="15"/>
      <c r="E16" s="16"/>
      <c r="F16" s="17"/>
      <c r="G16" s="15"/>
      <c r="H16" s="16"/>
      <c r="I16" s="1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9" customFormat="1" ht="13.5">
      <c r="A17" s="14">
        <v>12</v>
      </c>
      <c r="B17" s="14"/>
      <c r="C17" s="14"/>
      <c r="D17" s="15"/>
      <c r="E17" s="16"/>
      <c r="F17" s="17"/>
      <c r="G17" s="15"/>
      <c r="H17" s="16"/>
      <c r="I17" s="1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9" customFormat="1" ht="13.5">
      <c r="A18" s="14">
        <v>13</v>
      </c>
      <c r="B18" s="14"/>
      <c r="C18" s="14"/>
      <c r="D18" s="15"/>
      <c r="E18" s="16"/>
      <c r="F18" s="17"/>
      <c r="G18" s="15"/>
      <c r="H18" s="16"/>
      <c r="I18" s="1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9" customFormat="1" ht="13.5">
      <c r="A19" s="14">
        <v>14</v>
      </c>
      <c r="B19" s="14"/>
      <c r="C19" s="14"/>
      <c r="D19" s="15"/>
      <c r="E19" s="16"/>
      <c r="F19" s="17"/>
      <c r="G19" s="15"/>
      <c r="H19" s="16"/>
      <c r="I19" s="1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9" customFormat="1" ht="13.5">
      <c r="A20" s="14">
        <v>15</v>
      </c>
      <c r="B20" s="14"/>
      <c r="C20" s="14"/>
      <c r="D20" s="15"/>
      <c r="E20" s="16"/>
      <c r="F20" s="17"/>
      <c r="G20" s="15"/>
      <c r="H20" s="16"/>
      <c r="I20" s="1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9" customFormat="1" ht="13.5">
      <c r="A21" s="14">
        <v>16</v>
      </c>
      <c r="B21" s="14"/>
      <c r="C21" s="14"/>
      <c r="D21" s="15"/>
      <c r="E21" s="16"/>
      <c r="F21" s="17"/>
      <c r="G21" s="15"/>
      <c r="H21" s="16"/>
      <c r="I21" s="1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s="9" customFormat="1" ht="13.5">
      <c r="A22" s="14">
        <v>17</v>
      </c>
      <c r="B22" s="14"/>
      <c r="C22" s="14"/>
      <c r="D22" s="15"/>
      <c r="E22" s="16"/>
      <c r="F22" s="17"/>
      <c r="G22" s="15"/>
      <c r="H22" s="16"/>
      <c r="I22" s="1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s="9" customFormat="1" ht="13.5">
      <c r="A23" s="14">
        <v>18</v>
      </c>
      <c r="B23" s="14"/>
      <c r="C23" s="14"/>
      <c r="D23" s="15"/>
      <c r="E23" s="16"/>
      <c r="F23" s="17"/>
      <c r="G23" s="15"/>
      <c r="H23" s="16"/>
      <c r="I23" s="18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s="9" customFormat="1" ht="13.5">
      <c r="A24" s="14">
        <v>19</v>
      </c>
      <c r="B24" s="14"/>
      <c r="C24" s="14"/>
      <c r="D24" s="15"/>
      <c r="E24" s="16"/>
      <c r="F24" s="17"/>
      <c r="G24" s="15"/>
      <c r="H24" s="16"/>
      <c r="I24" s="18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s="9" customFormat="1" ht="13.5">
      <c r="A25" s="14">
        <v>20</v>
      </c>
      <c r="B25" s="14"/>
      <c r="C25" s="14"/>
      <c r="D25" s="15"/>
      <c r="E25" s="16"/>
      <c r="F25" s="17"/>
      <c r="G25" s="15"/>
      <c r="H25" s="16"/>
      <c r="I25" s="18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9" customFormat="1" ht="13.5">
      <c r="A26" s="14">
        <v>21</v>
      </c>
      <c r="B26" s="14"/>
      <c r="C26" s="14"/>
      <c r="D26" s="15"/>
      <c r="E26" s="16"/>
      <c r="F26" s="17"/>
      <c r="G26" s="15"/>
      <c r="H26" s="16"/>
      <c r="I26" s="18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9" customFormat="1" ht="13.5">
      <c r="A27" s="14">
        <v>22</v>
      </c>
      <c r="B27" s="14"/>
      <c r="C27" s="14"/>
      <c r="D27" s="15"/>
      <c r="E27" s="16"/>
      <c r="F27" s="17"/>
      <c r="G27" s="15"/>
      <c r="H27" s="16"/>
      <c r="I27" s="18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9" customFormat="1" ht="13.5">
      <c r="A28" s="14">
        <v>23</v>
      </c>
      <c r="B28" s="14"/>
      <c r="C28" s="14"/>
      <c r="D28" s="15"/>
      <c r="E28" s="16"/>
      <c r="F28" s="17"/>
      <c r="G28" s="15"/>
      <c r="H28" s="16"/>
      <c r="I28" s="18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9" customFormat="1" ht="13.5">
      <c r="A29" s="14">
        <v>24</v>
      </c>
      <c r="B29" s="14"/>
      <c r="C29" s="14"/>
      <c r="D29" s="15"/>
      <c r="E29" s="16"/>
      <c r="F29" s="17"/>
      <c r="G29" s="15"/>
      <c r="H29" s="16"/>
      <c r="I29" s="18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9" customFormat="1" ht="13.5">
      <c r="A30" s="14">
        <v>25</v>
      </c>
      <c r="B30" s="14"/>
      <c r="C30" s="14"/>
      <c r="D30" s="15"/>
      <c r="E30" s="16"/>
      <c r="F30" s="17"/>
      <c r="G30" s="15"/>
      <c r="H30" s="16"/>
      <c r="I30" s="18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9" customFormat="1" ht="13.5">
      <c r="A31" s="14">
        <v>26</v>
      </c>
      <c r="B31" s="14"/>
      <c r="C31" s="14"/>
      <c r="D31" s="15"/>
      <c r="E31" s="16"/>
      <c r="F31" s="17"/>
      <c r="G31" s="15"/>
      <c r="H31" s="16"/>
      <c r="I31" s="18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9" customFormat="1" ht="13.5">
      <c r="A32" s="14">
        <v>27</v>
      </c>
      <c r="B32" s="14"/>
      <c r="C32" s="14"/>
      <c r="D32" s="15"/>
      <c r="E32" s="16"/>
      <c r="F32" s="17"/>
      <c r="G32" s="15"/>
      <c r="H32" s="16"/>
      <c r="I32" s="18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9" customFormat="1" ht="13.5">
      <c r="A33" s="14">
        <v>28</v>
      </c>
      <c r="B33" s="14"/>
      <c r="C33" s="14"/>
      <c r="D33" s="15"/>
      <c r="E33" s="16"/>
      <c r="F33" s="17"/>
      <c r="G33" s="15"/>
      <c r="H33" s="16"/>
      <c r="I33" s="18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9" customFormat="1" ht="13.5">
      <c r="A34" s="14">
        <v>29</v>
      </c>
      <c r="B34" s="14"/>
      <c r="C34" s="14"/>
      <c r="D34" s="15"/>
      <c r="E34" s="16"/>
      <c r="F34" s="17"/>
      <c r="G34" s="15"/>
      <c r="H34" s="16"/>
      <c r="I34" s="18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9" customFormat="1" ht="13.5">
      <c r="A35" s="14">
        <v>30</v>
      </c>
      <c r="B35" s="14"/>
      <c r="C35" s="14"/>
      <c r="D35" s="15"/>
      <c r="E35" s="16"/>
      <c r="F35" s="17"/>
      <c r="G35" s="15"/>
      <c r="H35" s="16"/>
      <c r="I35" s="18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9" customFormat="1" ht="13.5">
      <c r="A36" s="14">
        <v>31</v>
      </c>
      <c r="B36" s="14"/>
      <c r="C36" s="14"/>
      <c r="D36" s="15"/>
      <c r="E36" s="16"/>
      <c r="F36" s="17"/>
      <c r="G36" s="15"/>
      <c r="H36" s="16"/>
      <c r="I36" s="18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9" customFormat="1" ht="13.5">
      <c r="A37" s="14">
        <v>32</v>
      </c>
      <c r="B37" s="14"/>
      <c r="C37" s="14"/>
      <c r="D37" s="15"/>
      <c r="E37" s="16"/>
      <c r="F37" s="17"/>
      <c r="G37" s="15"/>
      <c r="H37" s="16"/>
      <c r="I37" s="18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s="9" customFormat="1" ht="13.5">
      <c r="A38" s="14">
        <v>33</v>
      </c>
      <c r="B38" s="14"/>
      <c r="C38" s="14"/>
      <c r="D38" s="15"/>
      <c r="E38" s="16"/>
      <c r="F38" s="17"/>
      <c r="G38" s="15"/>
      <c r="H38" s="16"/>
      <c r="I38" s="18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s="9" customFormat="1" ht="13.5">
      <c r="A39" s="14">
        <v>34</v>
      </c>
      <c r="B39" s="14"/>
      <c r="C39" s="14"/>
      <c r="D39" s="15"/>
      <c r="E39" s="16"/>
      <c r="F39" s="17"/>
      <c r="G39" s="15"/>
      <c r="H39" s="16"/>
      <c r="I39" s="18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s="9" customFormat="1" ht="13.5">
      <c r="A40" s="14">
        <v>35</v>
      </c>
      <c r="B40" s="14"/>
      <c r="C40" s="14"/>
      <c r="D40" s="15"/>
      <c r="E40" s="16"/>
      <c r="F40" s="17"/>
      <c r="G40" s="15"/>
      <c r="H40" s="16"/>
      <c r="I40" s="18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s="9" customFormat="1" ht="13.5">
      <c r="A41" s="14">
        <v>36</v>
      </c>
      <c r="B41" s="14"/>
      <c r="C41" s="14"/>
      <c r="D41" s="15"/>
      <c r="E41" s="16"/>
      <c r="F41" s="17"/>
      <c r="G41" s="15"/>
      <c r="H41" s="16"/>
      <c r="I41" s="18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s="9" customFormat="1" ht="13.5">
      <c r="A42" s="14">
        <v>37</v>
      </c>
      <c r="B42" s="14"/>
      <c r="C42" s="14"/>
      <c r="D42" s="15"/>
      <c r="E42" s="16"/>
      <c r="F42" s="17"/>
      <c r="G42" s="15"/>
      <c r="H42" s="16"/>
      <c r="I42" s="18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s="9" customFormat="1" ht="13.5">
      <c r="A43" s="14">
        <v>38</v>
      </c>
      <c r="B43" s="14"/>
      <c r="C43" s="14"/>
      <c r="D43" s="15"/>
      <c r="E43" s="16"/>
      <c r="F43" s="17"/>
      <c r="G43" s="15"/>
      <c r="H43" s="16"/>
      <c r="I43" s="18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s="9" customFormat="1" ht="13.5">
      <c r="A44" s="14">
        <v>39</v>
      </c>
      <c r="B44" s="14"/>
      <c r="C44" s="14"/>
      <c r="D44" s="15"/>
      <c r="E44" s="16"/>
      <c r="F44" s="17"/>
      <c r="G44" s="15"/>
      <c r="H44" s="16"/>
      <c r="I44" s="18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s="9" customFormat="1" ht="13.5">
      <c r="A45" s="14">
        <v>40</v>
      </c>
      <c r="B45" s="14"/>
      <c r="C45" s="14"/>
      <c r="D45" s="15"/>
      <c r="E45" s="16"/>
      <c r="F45" s="17"/>
      <c r="G45" s="15"/>
      <c r="H45" s="16"/>
      <c r="I45" s="18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s="9" customFormat="1" ht="13.5">
      <c r="A46" s="14">
        <v>41</v>
      </c>
      <c r="B46" s="14"/>
      <c r="C46" s="14"/>
      <c r="D46" s="15"/>
      <c r="E46" s="16"/>
      <c r="F46" s="17"/>
      <c r="G46" s="15"/>
      <c r="H46" s="16"/>
      <c r="I46" s="18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s="9" customFormat="1" ht="13.5">
      <c r="A47" s="14">
        <v>42</v>
      </c>
      <c r="B47" s="14"/>
      <c r="C47" s="14"/>
      <c r="D47" s="15"/>
      <c r="E47" s="16"/>
      <c r="F47" s="17"/>
      <c r="G47" s="15"/>
      <c r="H47" s="16"/>
      <c r="I47" s="18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s="9" customFormat="1" ht="13.5">
      <c r="A48" s="14">
        <v>43</v>
      </c>
      <c r="B48" s="14"/>
      <c r="C48" s="14"/>
      <c r="D48" s="15"/>
      <c r="E48" s="16"/>
      <c r="F48" s="17"/>
      <c r="G48" s="15"/>
      <c r="H48" s="16"/>
      <c r="I48" s="18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s="9" customFormat="1" ht="13.5">
      <c r="A49" s="14">
        <v>44</v>
      </c>
      <c r="B49" s="14"/>
      <c r="C49" s="14"/>
      <c r="D49" s="15"/>
      <c r="E49" s="16"/>
      <c r="F49" s="17"/>
      <c r="G49" s="15"/>
      <c r="H49" s="16"/>
      <c r="I49" s="18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s="9" customFormat="1" ht="13.5">
      <c r="A50" s="14">
        <v>45</v>
      </c>
      <c r="B50" s="14"/>
      <c r="C50" s="14"/>
      <c r="D50" s="15"/>
      <c r="E50" s="16"/>
      <c r="F50" s="17"/>
      <c r="G50" s="15"/>
      <c r="H50" s="16"/>
      <c r="I50" s="18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s="9" customFormat="1" ht="13.5">
      <c r="A51" s="14">
        <v>46</v>
      </c>
      <c r="B51" s="14"/>
      <c r="C51" s="14"/>
      <c r="D51" s="15"/>
      <c r="E51" s="16"/>
      <c r="F51" s="17"/>
      <c r="G51" s="15"/>
      <c r="H51" s="16"/>
      <c r="I51" s="18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s="9" customFormat="1" ht="13.5">
      <c r="A52" s="14">
        <v>47</v>
      </c>
      <c r="B52" s="14"/>
      <c r="C52" s="14"/>
      <c r="D52" s="15"/>
      <c r="E52" s="16"/>
      <c r="F52" s="17"/>
      <c r="G52" s="15"/>
      <c r="H52" s="16"/>
      <c r="I52" s="18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s="9" customFormat="1" ht="13.5">
      <c r="A53" s="14">
        <v>48</v>
      </c>
      <c r="B53" s="14"/>
      <c r="C53" s="14"/>
      <c r="D53" s="15"/>
      <c r="E53" s="16"/>
      <c r="F53" s="17"/>
      <c r="G53" s="15"/>
      <c r="H53" s="16"/>
      <c r="I53" s="18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s="9" customFormat="1" ht="13.5">
      <c r="A54" s="14">
        <v>49</v>
      </c>
      <c r="B54" s="14"/>
      <c r="C54" s="14"/>
      <c r="D54" s="15"/>
      <c r="E54" s="16"/>
      <c r="F54" s="17"/>
      <c r="G54" s="15"/>
      <c r="H54" s="16"/>
      <c r="I54" s="18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s="9" customFormat="1" ht="13.5">
      <c r="A55" s="14">
        <v>50</v>
      </c>
      <c r="B55" s="14"/>
      <c r="C55" s="14"/>
      <c r="D55" s="15"/>
      <c r="E55" s="16"/>
      <c r="F55" s="17"/>
      <c r="G55" s="15"/>
      <c r="H55" s="16"/>
      <c r="I55" s="18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s="9" customFormat="1" ht="13.5">
      <c r="A56" s="14">
        <v>51</v>
      </c>
      <c r="B56" s="14"/>
      <c r="C56" s="14"/>
      <c r="D56" s="15"/>
      <c r="E56" s="16"/>
      <c r="F56" s="17"/>
      <c r="G56" s="15"/>
      <c r="H56" s="16"/>
      <c r="I56" s="18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s="9" customFormat="1" ht="13.5">
      <c r="A57" s="14">
        <v>52</v>
      </c>
      <c r="B57" s="14"/>
      <c r="C57" s="14"/>
      <c r="D57" s="15"/>
      <c r="E57" s="16"/>
      <c r="F57" s="17"/>
      <c r="G57" s="15"/>
      <c r="H57" s="16"/>
      <c r="I57" s="18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s="9" customFormat="1" ht="13.5">
      <c r="A58" s="14">
        <v>53</v>
      </c>
      <c r="B58" s="14"/>
      <c r="C58" s="14"/>
      <c r="D58" s="15"/>
      <c r="E58" s="16"/>
      <c r="F58" s="17"/>
      <c r="G58" s="15"/>
      <c r="H58" s="16"/>
      <c r="I58" s="18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s="9" customFormat="1" ht="13.5">
      <c r="A59" s="14">
        <v>54</v>
      </c>
      <c r="B59" s="14"/>
      <c r="C59" s="14"/>
      <c r="D59" s="15"/>
      <c r="E59" s="16"/>
      <c r="F59" s="17"/>
      <c r="G59" s="15"/>
      <c r="H59" s="16"/>
      <c r="I59" s="18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s="9" customFormat="1" ht="13.5">
      <c r="A60" s="14">
        <v>55</v>
      </c>
      <c r="B60" s="14"/>
      <c r="C60" s="14"/>
      <c r="D60" s="15"/>
      <c r="E60" s="16"/>
      <c r="F60" s="17"/>
      <c r="G60" s="15"/>
      <c r="H60" s="16"/>
      <c r="I60" s="18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s="9" customFormat="1" ht="13.5">
      <c r="A61" s="14">
        <v>56</v>
      </c>
      <c r="B61" s="14"/>
      <c r="C61" s="14"/>
      <c r="D61" s="15"/>
      <c r="E61" s="16"/>
      <c r="F61" s="17"/>
      <c r="G61" s="15"/>
      <c r="H61" s="16"/>
      <c r="I61" s="18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s="9" customFormat="1" ht="13.5">
      <c r="A62" s="14">
        <v>57</v>
      </c>
      <c r="B62" s="14"/>
      <c r="C62" s="14"/>
      <c r="D62" s="15"/>
      <c r="E62" s="16"/>
      <c r="F62" s="17"/>
      <c r="G62" s="15"/>
      <c r="H62" s="16"/>
      <c r="I62" s="18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s="9" customFormat="1" ht="13.5">
      <c r="A63" s="14">
        <v>58</v>
      </c>
      <c r="B63" s="14"/>
      <c r="C63" s="14"/>
      <c r="D63" s="15"/>
      <c r="E63" s="16"/>
      <c r="F63" s="17"/>
      <c r="G63" s="15"/>
      <c r="H63" s="16"/>
      <c r="I63" s="18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s="9" customFormat="1" ht="13.5">
      <c r="A64" s="14">
        <v>59</v>
      </c>
      <c r="B64" s="14"/>
      <c r="C64" s="14"/>
      <c r="D64" s="15"/>
      <c r="E64" s="16"/>
      <c r="F64" s="17"/>
      <c r="G64" s="15"/>
      <c r="H64" s="16"/>
      <c r="I64" s="18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s="9" customFormat="1" ht="13.5">
      <c r="A65" s="14">
        <v>60</v>
      </c>
      <c r="B65" s="14"/>
      <c r="C65" s="14"/>
      <c r="D65" s="15"/>
      <c r="E65" s="16"/>
      <c r="F65" s="17"/>
      <c r="G65" s="15"/>
      <c r="H65" s="16"/>
      <c r="I65" s="18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s="9" customFormat="1" ht="13.5">
      <c r="A66" s="14">
        <v>61</v>
      </c>
      <c r="B66" s="14"/>
      <c r="C66" s="14"/>
      <c r="D66" s="15"/>
      <c r="E66" s="16"/>
      <c r="F66" s="17"/>
      <c r="G66" s="15"/>
      <c r="H66" s="16"/>
      <c r="I66" s="18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s="9" customFormat="1" ht="13.5">
      <c r="A67" s="14">
        <v>62</v>
      </c>
      <c r="B67" s="14"/>
      <c r="C67" s="14"/>
      <c r="D67" s="15"/>
      <c r="E67" s="16"/>
      <c r="F67" s="17"/>
      <c r="G67" s="15"/>
      <c r="H67" s="16"/>
      <c r="I67" s="18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s="9" customFormat="1" ht="13.5">
      <c r="A68" s="14">
        <v>63</v>
      </c>
      <c r="B68" s="14"/>
      <c r="C68" s="14"/>
      <c r="D68" s="15"/>
      <c r="E68" s="16"/>
      <c r="F68" s="17"/>
      <c r="G68" s="15"/>
      <c r="H68" s="16"/>
      <c r="I68" s="18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s="9" customFormat="1" ht="13.5">
      <c r="A69" s="14">
        <v>64</v>
      </c>
      <c r="B69" s="14"/>
      <c r="C69" s="14"/>
      <c r="D69" s="15"/>
      <c r="E69" s="16"/>
      <c r="F69" s="17"/>
      <c r="G69" s="15"/>
      <c r="H69" s="16"/>
      <c r="I69" s="18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s="9" customFormat="1" ht="13.5">
      <c r="A70" s="14">
        <v>65</v>
      </c>
      <c r="B70" s="14"/>
      <c r="C70" s="14"/>
      <c r="D70" s="15"/>
      <c r="E70" s="16"/>
      <c r="F70" s="17"/>
      <c r="G70" s="15"/>
      <c r="H70" s="16"/>
      <c r="I70" s="18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s="9" customFormat="1" ht="13.5">
      <c r="A71" s="14">
        <v>66</v>
      </c>
      <c r="B71" s="14"/>
      <c r="C71" s="14"/>
      <c r="D71" s="15"/>
      <c r="E71" s="16"/>
      <c r="F71" s="17"/>
      <c r="G71" s="15"/>
      <c r="H71" s="16"/>
      <c r="I71" s="18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s="9" customFormat="1" ht="13.5">
      <c r="A72" s="14">
        <v>67</v>
      </c>
      <c r="B72" s="14"/>
      <c r="C72" s="14"/>
      <c r="D72" s="15"/>
      <c r="E72" s="16"/>
      <c r="F72" s="17"/>
      <c r="G72" s="15"/>
      <c r="H72" s="16"/>
      <c r="I72" s="18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s="9" customFormat="1" ht="13.5">
      <c r="A73" s="14">
        <v>68</v>
      </c>
      <c r="B73" s="14"/>
      <c r="C73" s="14"/>
      <c r="D73" s="15"/>
      <c r="E73" s="16"/>
      <c r="F73" s="17"/>
      <c r="G73" s="15"/>
      <c r="H73" s="16"/>
      <c r="I73" s="18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s="9" customFormat="1" ht="13.5">
      <c r="A74" s="14">
        <v>69</v>
      </c>
      <c r="B74" s="14"/>
      <c r="C74" s="14"/>
      <c r="D74" s="15"/>
      <c r="E74" s="16"/>
      <c r="F74" s="17"/>
      <c r="G74" s="15"/>
      <c r="H74" s="16"/>
      <c r="I74" s="18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s="9" customFormat="1" ht="13.5">
      <c r="A75" s="14">
        <v>70</v>
      </c>
      <c r="B75" s="14"/>
      <c r="C75" s="14"/>
      <c r="D75" s="15"/>
      <c r="E75" s="16"/>
      <c r="F75" s="17"/>
      <c r="G75" s="15"/>
      <c r="H75" s="16"/>
      <c r="I75" s="18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s="9" customFormat="1" ht="13.5">
      <c r="A76" s="14">
        <v>71</v>
      </c>
      <c r="B76" s="14"/>
      <c r="C76" s="14"/>
      <c r="D76" s="15"/>
      <c r="E76" s="16"/>
      <c r="F76" s="17"/>
      <c r="G76" s="15"/>
      <c r="H76" s="16"/>
      <c r="I76" s="18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s="9" customFormat="1" ht="13.5">
      <c r="A77" s="14">
        <v>72</v>
      </c>
      <c r="B77" s="14"/>
      <c r="C77" s="14"/>
      <c r="D77" s="15"/>
      <c r="E77" s="16"/>
      <c r="F77" s="17"/>
      <c r="G77" s="15"/>
      <c r="H77" s="16"/>
      <c r="I77" s="18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s="9" customFormat="1" ht="13.5">
      <c r="A78" s="14">
        <v>73</v>
      </c>
      <c r="B78" s="14"/>
      <c r="C78" s="14"/>
      <c r="D78" s="15"/>
      <c r="E78" s="16"/>
      <c r="F78" s="17"/>
      <c r="G78" s="15"/>
      <c r="H78" s="16"/>
      <c r="I78" s="18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s="9" customFormat="1" ht="13.5">
      <c r="A79" s="14">
        <v>74</v>
      </c>
      <c r="B79" s="14"/>
      <c r="C79" s="14"/>
      <c r="D79" s="15"/>
      <c r="E79" s="16"/>
      <c r="F79" s="17"/>
      <c r="G79" s="15"/>
      <c r="H79" s="16"/>
      <c r="I79" s="18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s="9" customFormat="1" ht="13.5">
      <c r="A80" s="14">
        <v>75</v>
      </c>
      <c r="B80" s="14"/>
      <c r="C80" s="14"/>
      <c r="D80" s="15"/>
      <c r="E80" s="16"/>
      <c r="F80" s="17"/>
      <c r="G80" s="15"/>
      <c r="H80" s="16"/>
      <c r="I80" s="18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s="9" customFormat="1" ht="13.5">
      <c r="A81" s="14">
        <v>76</v>
      </c>
      <c r="B81" s="14"/>
      <c r="C81" s="14"/>
      <c r="D81" s="15"/>
      <c r="E81" s="16"/>
      <c r="F81" s="17"/>
      <c r="G81" s="15"/>
      <c r="H81" s="16"/>
      <c r="I81" s="18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s="9" customFormat="1" ht="13.5">
      <c r="A82" s="14">
        <v>77</v>
      </c>
      <c r="B82" s="14"/>
      <c r="C82" s="14"/>
      <c r="D82" s="15"/>
      <c r="E82" s="16"/>
      <c r="F82" s="17"/>
      <c r="G82" s="15"/>
      <c r="H82" s="16"/>
      <c r="I82" s="18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s="9" customFormat="1" ht="13.5">
      <c r="A83" s="14">
        <v>78</v>
      </c>
      <c r="B83" s="14"/>
      <c r="C83" s="14"/>
      <c r="D83" s="15"/>
      <c r="E83" s="16"/>
      <c r="F83" s="17"/>
      <c r="G83" s="15"/>
      <c r="H83" s="16"/>
      <c r="I83" s="18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s="9" customFormat="1" ht="13.5">
      <c r="A84" s="14">
        <v>79</v>
      </c>
      <c r="B84" s="14"/>
      <c r="C84" s="14"/>
      <c r="D84" s="15"/>
      <c r="E84" s="16"/>
      <c r="F84" s="17"/>
      <c r="G84" s="15"/>
      <c r="H84" s="16"/>
      <c r="I84" s="18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s="9" customFormat="1" ht="13.5">
      <c r="A85" s="14">
        <v>80</v>
      </c>
      <c r="B85" s="14"/>
      <c r="C85" s="14"/>
      <c r="D85" s="15"/>
      <c r="E85" s="16"/>
      <c r="F85" s="17"/>
      <c r="G85" s="15"/>
      <c r="H85" s="16"/>
      <c r="I85" s="18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s="9" customFormat="1" ht="13.5">
      <c r="A86" s="14">
        <v>81</v>
      </c>
      <c r="B86" s="14"/>
      <c r="C86" s="14"/>
      <c r="D86" s="15"/>
      <c r="E86" s="16"/>
      <c r="F86" s="17"/>
      <c r="G86" s="15"/>
      <c r="H86" s="16"/>
      <c r="I86" s="18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s="9" customFormat="1" ht="13.5">
      <c r="A87" s="14">
        <v>82</v>
      </c>
      <c r="B87" s="14"/>
      <c r="C87" s="14"/>
      <c r="D87" s="15"/>
      <c r="E87" s="16"/>
      <c r="F87" s="17"/>
      <c r="G87" s="15"/>
      <c r="H87" s="16"/>
      <c r="I87" s="18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s="9" customFormat="1" ht="13.5">
      <c r="A88" s="14">
        <v>83</v>
      </c>
      <c r="B88" s="14"/>
      <c r="C88" s="14"/>
      <c r="D88" s="15"/>
      <c r="E88" s="16"/>
      <c r="F88" s="17"/>
      <c r="G88" s="15"/>
      <c r="H88" s="16"/>
      <c r="I88" s="18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s="9" customFormat="1" ht="13.5">
      <c r="A89" s="14">
        <v>84</v>
      </c>
      <c r="B89" s="14"/>
      <c r="C89" s="14"/>
      <c r="D89" s="15"/>
      <c r="E89" s="16"/>
      <c r="F89" s="17"/>
      <c r="G89" s="15"/>
      <c r="H89" s="16"/>
      <c r="I89" s="18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s="9" customFormat="1" ht="13.5">
      <c r="A90" s="14">
        <v>85</v>
      </c>
      <c r="B90" s="14"/>
      <c r="C90" s="14"/>
      <c r="D90" s="15"/>
      <c r="E90" s="16"/>
      <c r="F90" s="17"/>
      <c r="G90" s="15"/>
      <c r="H90" s="16"/>
      <c r="I90" s="18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s="9" customFormat="1" ht="13.5">
      <c r="A91" s="14">
        <v>86</v>
      </c>
      <c r="B91" s="14"/>
      <c r="C91" s="14"/>
      <c r="D91" s="15"/>
      <c r="E91" s="16"/>
      <c r="F91" s="17"/>
      <c r="G91" s="15"/>
      <c r="H91" s="16"/>
      <c r="I91" s="18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s="9" customFormat="1" ht="13.5">
      <c r="A92" s="14">
        <v>87</v>
      </c>
      <c r="B92" s="14"/>
      <c r="C92" s="14"/>
      <c r="D92" s="15"/>
      <c r="E92" s="16"/>
      <c r="F92" s="17"/>
      <c r="G92" s="15"/>
      <c r="H92" s="16"/>
      <c r="I92" s="18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s="9" customFormat="1" ht="13.5">
      <c r="A93" s="14">
        <v>88</v>
      </c>
      <c r="B93" s="14"/>
      <c r="C93" s="14"/>
      <c r="D93" s="15"/>
      <c r="E93" s="16"/>
      <c r="F93" s="17"/>
      <c r="G93" s="15"/>
      <c r="H93" s="16"/>
      <c r="I93" s="18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s="9" customFormat="1" ht="13.5">
      <c r="A94" s="14">
        <v>89</v>
      </c>
      <c r="B94" s="14"/>
      <c r="C94" s="14"/>
      <c r="D94" s="15"/>
      <c r="E94" s="16"/>
      <c r="F94" s="17"/>
      <c r="G94" s="15"/>
      <c r="H94" s="16"/>
      <c r="I94" s="18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s="9" customFormat="1" ht="13.5">
      <c r="A95" s="14">
        <v>90</v>
      </c>
      <c r="B95" s="14"/>
      <c r="C95" s="14"/>
      <c r="D95" s="15"/>
      <c r="E95" s="16"/>
      <c r="F95" s="17"/>
      <c r="G95" s="15"/>
      <c r="H95" s="16"/>
      <c r="I95" s="18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s="9" customFormat="1" ht="13.5">
      <c r="A96" s="14">
        <v>91</v>
      </c>
      <c r="B96" s="14"/>
      <c r="C96" s="14"/>
      <c r="D96" s="15"/>
      <c r="E96" s="16"/>
      <c r="F96" s="17"/>
      <c r="G96" s="15"/>
      <c r="H96" s="16"/>
      <c r="I96" s="18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s="9" customFormat="1" ht="13.5">
      <c r="A97" s="14">
        <v>92</v>
      </c>
      <c r="B97" s="14"/>
      <c r="C97" s="14"/>
      <c r="D97" s="15"/>
      <c r="E97" s="16"/>
      <c r="F97" s="17"/>
      <c r="G97" s="15"/>
      <c r="H97" s="16"/>
      <c r="I97" s="18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s="9" customFormat="1" ht="13.5">
      <c r="A98" s="14">
        <v>93</v>
      </c>
      <c r="B98" s="14"/>
      <c r="C98" s="14"/>
      <c r="D98" s="15"/>
      <c r="E98" s="16"/>
      <c r="F98" s="17"/>
      <c r="G98" s="15"/>
      <c r="H98" s="16"/>
      <c r="I98" s="18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s="9" customFormat="1" ht="13.5">
      <c r="A99" s="14">
        <v>94</v>
      </c>
      <c r="B99" s="14"/>
      <c r="C99" s="14"/>
      <c r="D99" s="15"/>
      <c r="E99" s="16"/>
      <c r="F99" s="17"/>
      <c r="G99" s="15"/>
      <c r="H99" s="16"/>
      <c r="I99" s="18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s="9" customFormat="1" ht="13.5">
      <c r="A100" s="14">
        <v>95</v>
      </c>
      <c r="B100" s="14"/>
      <c r="C100" s="14"/>
      <c r="D100" s="15"/>
      <c r="E100" s="16"/>
      <c r="F100" s="17"/>
      <c r="G100" s="15"/>
      <c r="H100" s="16"/>
      <c r="I100" s="18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s="9" customFormat="1" ht="13.5">
      <c r="A101" s="14">
        <v>96</v>
      </c>
      <c r="B101" s="14"/>
      <c r="C101" s="14"/>
      <c r="D101" s="15"/>
      <c r="E101" s="16"/>
      <c r="F101" s="17"/>
      <c r="G101" s="15"/>
      <c r="H101" s="16"/>
      <c r="I101" s="18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s="9" customFormat="1" ht="13.5">
      <c r="A102" s="14">
        <v>97</v>
      </c>
      <c r="B102" s="14"/>
      <c r="C102" s="14"/>
      <c r="D102" s="15"/>
      <c r="E102" s="16"/>
      <c r="F102" s="17"/>
      <c r="G102" s="15"/>
      <c r="H102" s="16"/>
      <c r="I102" s="18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s="9" customFormat="1" ht="13.5">
      <c r="A103" s="14">
        <v>98</v>
      </c>
      <c r="B103" s="14"/>
      <c r="C103" s="14"/>
      <c r="D103" s="15"/>
      <c r="E103" s="16"/>
      <c r="F103" s="17"/>
      <c r="G103" s="15"/>
      <c r="H103" s="16"/>
      <c r="I103" s="18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s="9" customFormat="1" ht="13.5">
      <c r="A104" s="14">
        <v>99</v>
      </c>
      <c r="B104" s="14"/>
      <c r="C104" s="14"/>
      <c r="D104" s="15"/>
      <c r="E104" s="16"/>
      <c r="F104" s="17"/>
      <c r="G104" s="15"/>
      <c r="H104" s="16"/>
      <c r="I104" s="18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s="9" customFormat="1" ht="13.5">
      <c r="A105" s="14">
        <v>100</v>
      </c>
      <c r="B105" s="14"/>
      <c r="C105" s="14"/>
      <c r="D105" s="15"/>
      <c r="E105" s="16"/>
      <c r="F105" s="17"/>
      <c r="G105" s="15"/>
      <c r="H105" s="16"/>
      <c r="I105" s="18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s="9" customFormat="1" ht="13.5">
      <c r="A106" s="14">
        <v>101</v>
      </c>
      <c r="B106" s="14"/>
      <c r="C106" s="14"/>
      <c r="D106" s="15"/>
      <c r="E106" s="16"/>
      <c r="F106" s="17"/>
      <c r="G106" s="15"/>
      <c r="H106" s="16"/>
      <c r="I106" s="18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s="9" customFormat="1" ht="13.5">
      <c r="A107" s="14">
        <v>102</v>
      </c>
      <c r="B107" s="14"/>
      <c r="C107" s="14"/>
      <c r="D107" s="15"/>
      <c r="E107" s="16"/>
      <c r="F107" s="17"/>
      <c r="G107" s="15"/>
      <c r="H107" s="16"/>
      <c r="I107" s="18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s="9" customFormat="1" ht="13.5">
      <c r="A108" s="14">
        <v>103</v>
      </c>
      <c r="B108" s="14"/>
      <c r="C108" s="14"/>
      <c r="D108" s="15"/>
      <c r="E108" s="16"/>
      <c r="F108" s="17"/>
      <c r="G108" s="15"/>
      <c r="H108" s="16"/>
      <c r="I108" s="18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s="9" customFormat="1" ht="13.5">
      <c r="A109" s="14">
        <v>104</v>
      </c>
      <c r="B109" s="14"/>
      <c r="C109" s="14"/>
      <c r="D109" s="15"/>
      <c r="E109" s="16"/>
      <c r="F109" s="17"/>
      <c r="G109" s="15"/>
      <c r="H109" s="16"/>
      <c r="I109" s="18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s="9" customFormat="1" ht="13.5">
      <c r="A110" s="14">
        <v>105</v>
      </c>
      <c r="B110" s="14"/>
      <c r="C110" s="14"/>
      <c r="D110" s="15"/>
      <c r="E110" s="16"/>
      <c r="F110" s="17"/>
      <c r="G110" s="15"/>
      <c r="H110" s="16"/>
      <c r="I110" s="18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s="9" customFormat="1" ht="13.5">
      <c r="A111" s="14">
        <v>106</v>
      </c>
      <c r="B111" s="14"/>
      <c r="C111" s="14"/>
      <c r="D111" s="15"/>
      <c r="E111" s="16"/>
      <c r="F111" s="17"/>
      <c r="G111" s="15"/>
      <c r="H111" s="16"/>
      <c r="I111" s="18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s="9" customFormat="1" ht="13.5">
      <c r="A112" s="14">
        <v>107</v>
      </c>
      <c r="B112" s="14"/>
      <c r="C112" s="14"/>
      <c r="D112" s="15"/>
      <c r="E112" s="16"/>
      <c r="F112" s="17"/>
      <c r="G112" s="15"/>
      <c r="H112" s="16"/>
      <c r="I112" s="18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s="9" customFormat="1" ht="13.5">
      <c r="A113" s="14">
        <v>108</v>
      </c>
      <c r="B113" s="14"/>
      <c r="C113" s="14"/>
      <c r="D113" s="15"/>
      <c r="E113" s="16"/>
      <c r="F113" s="17"/>
      <c r="G113" s="15"/>
      <c r="H113" s="16"/>
      <c r="I113" s="18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s="9" customFormat="1" ht="13.5">
      <c r="A114" s="14">
        <v>109</v>
      </c>
      <c r="B114" s="14"/>
      <c r="C114" s="14"/>
      <c r="D114" s="15"/>
      <c r="E114" s="16"/>
      <c r="F114" s="17"/>
      <c r="G114" s="15"/>
      <c r="H114" s="16"/>
      <c r="I114" s="18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s="9" customFormat="1" ht="13.5">
      <c r="A115" s="14">
        <v>110</v>
      </c>
      <c r="B115" s="14"/>
      <c r="C115" s="14"/>
      <c r="D115" s="15"/>
      <c r="E115" s="16"/>
      <c r="F115" s="17"/>
      <c r="G115" s="15"/>
      <c r="H115" s="16"/>
      <c r="I115" s="18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s="9" customFormat="1" ht="13.5">
      <c r="A116" s="14">
        <v>111</v>
      </c>
      <c r="B116" s="14"/>
      <c r="C116" s="14"/>
      <c r="D116" s="15"/>
      <c r="E116" s="16"/>
      <c r="F116" s="17"/>
      <c r="G116" s="15"/>
      <c r="H116" s="16"/>
      <c r="I116" s="18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s="9" customFormat="1" ht="13.5">
      <c r="A117" s="14">
        <v>112</v>
      </c>
      <c r="B117" s="14"/>
      <c r="C117" s="14"/>
      <c r="D117" s="15"/>
      <c r="E117" s="16"/>
      <c r="F117" s="17"/>
      <c r="G117" s="15"/>
      <c r="H117" s="16"/>
      <c r="I117" s="18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s="9" customFormat="1" ht="13.5">
      <c r="A118" s="14">
        <v>113</v>
      </c>
      <c r="B118" s="14"/>
      <c r="C118" s="14"/>
      <c r="D118" s="15"/>
      <c r="E118" s="16"/>
      <c r="F118" s="17"/>
      <c r="G118" s="15"/>
      <c r="H118" s="16"/>
      <c r="I118" s="18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s="9" customFormat="1" ht="13.5">
      <c r="A119" s="14">
        <v>114</v>
      </c>
      <c r="B119" s="14"/>
      <c r="C119" s="14"/>
      <c r="D119" s="15"/>
      <c r="E119" s="16"/>
      <c r="F119" s="17"/>
      <c r="G119" s="15"/>
      <c r="H119" s="16"/>
      <c r="I119" s="18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s="9" customFormat="1" ht="13.5">
      <c r="A120" s="14">
        <v>115</v>
      </c>
      <c r="B120" s="14"/>
      <c r="C120" s="14"/>
      <c r="D120" s="15"/>
      <c r="E120" s="16"/>
      <c r="F120" s="17"/>
      <c r="G120" s="15"/>
      <c r="H120" s="16"/>
      <c r="I120" s="18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s="9" customFormat="1" ht="13.5">
      <c r="A121" s="14">
        <v>116</v>
      </c>
      <c r="B121" s="14"/>
      <c r="C121" s="14"/>
      <c r="D121" s="15"/>
      <c r="E121" s="16"/>
      <c r="F121" s="17"/>
      <c r="G121" s="15"/>
      <c r="H121" s="16"/>
      <c r="I121" s="18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s="9" customFormat="1" ht="13.5">
      <c r="A122" s="14">
        <v>117</v>
      </c>
      <c r="B122" s="14"/>
      <c r="C122" s="14"/>
      <c r="D122" s="15"/>
      <c r="E122" s="16"/>
      <c r="F122" s="17"/>
      <c r="G122" s="15"/>
      <c r="H122" s="16"/>
      <c r="I122" s="18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s="9" customFormat="1" ht="13.5">
      <c r="A123" s="14">
        <v>118</v>
      </c>
      <c r="B123" s="14"/>
      <c r="C123" s="14"/>
      <c r="D123" s="15"/>
      <c r="E123" s="16"/>
      <c r="F123" s="17"/>
      <c r="G123" s="15"/>
      <c r="H123" s="16"/>
      <c r="I123" s="18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s="9" customFormat="1" ht="13.5">
      <c r="A124" s="14">
        <v>119</v>
      </c>
      <c r="B124" s="14"/>
      <c r="C124" s="14"/>
      <c r="D124" s="15"/>
      <c r="E124" s="16"/>
      <c r="F124" s="17"/>
      <c r="G124" s="15"/>
      <c r="H124" s="16"/>
      <c r="I124" s="18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s="9" customFormat="1" ht="13.5">
      <c r="A125" s="14">
        <v>120</v>
      </c>
      <c r="B125" s="14"/>
      <c r="C125" s="14"/>
      <c r="D125" s="15"/>
      <c r="E125" s="16"/>
      <c r="F125" s="17"/>
      <c r="G125" s="15"/>
      <c r="H125" s="16"/>
      <c r="I125" s="18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s="9" customFormat="1" ht="13.5">
      <c r="A126" s="14">
        <v>121</v>
      </c>
      <c r="B126" s="14"/>
      <c r="C126" s="14"/>
      <c r="D126" s="15"/>
      <c r="E126" s="16"/>
      <c r="F126" s="17"/>
      <c r="G126" s="15"/>
      <c r="H126" s="16"/>
      <c r="I126" s="18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s="9" customFormat="1" ht="13.5">
      <c r="A127" s="14">
        <v>122</v>
      </c>
      <c r="B127" s="14"/>
      <c r="C127" s="14"/>
      <c r="D127" s="15"/>
      <c r="E127" s="16"/>
      <c r="F127" s="17"/>
      <c r="G127" s="15"/>
      <c r="H127" s="16"/>
      <c r="I127" s="18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s="9" customFormat="1" ht="13.5">
      <c r="A128" s="14">
        <v>123</v>
      </c>
      <c r="B128" s="14"/>
      <c r="C128" s="14"/>
      <c r="D128" s="15"/>
      <c r="E128" s="16"/>
      <c r="F128" s="17"/>
      <c r="G128" s="15"/>
      <c r="H128" s="16"/>
      <c r="I128" s="18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s="9" customFormat="1" ht="13.5">
      <c r="A129" s="14">
        <v>124</v>
      </c>
      <c r="B129" s="14"/>
      <c r="C129" s="14"/>
      <c r="D129" s="15"/>
      <c r="E129" s="16"/>
      <c r="F129" s="17"/>
      <c r="G129" s="15"/>
      <c r="H129" s="16"/>
      <c r="I129" s="18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s="9" customFormat="1" ht="13.5">
      <c r="A130" s="14">
        <v>125</v>
      </c>
      <c r="B130" s="14"/>
      <c r="C130" s="14"/>
      <c r="D130" s="15"/>
      <c r="E130" s="16"/>
      <c r="F130" s="17"/>
      <c r="G130" s="15"/>
      <c r="H130" s="16"/>
      <c r="I130" s="18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s="9" customFormat="1" ht="13.5">
      <c r="A131" s="14">
        <v>126</v>
      </c>
      <c r="B131" s="14"/>
      <c r="C131" s="14"/>
      <c r="D131" s="15"/>
      <c r="E131" s="16"/>
      <c r="F131" s="17"/>
      <c r="G131" s="15"/>
      <c r="H131" s="16"/>
      <c r="I131" s="18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s="9" customFormat="1" ht="13.5">
      <c r="A132" s="14">
        <v>127</v>
      </c>
      <c r="B132" s="14"/>
      <c r="C132" s="14"/>
      <c r="D132" s="15"/>
      <c r="E132" s="16"/>
      <c r="F132" s="17"/>
      <c r="G132" s="15"/>
      <c r="H132" s="16"/>
      <c r="I132" s="18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s="9" customFormat="1" ht="13.5">
      <c r="A133" s="14">
        <v>128</v>
      </c>
      <c r="B133" s="14"/>
      <c r="C133" s="14"/>
      <c r="D133" s="15"/>
      <c r="E133" s="16"/>
      <c r="F133" s="17"/>
      <c r="G133" s="15"/>
      <c r="H133" s="16"/>
      <c r="I133" s="18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s="9" customFormat="1" ht="13.5">
      <c r="A134" s="14">
        <v>129</v>
      </c>
      <c r="B134" s="14"/>
      <c r="C134" s="14"/>
      <c r="D134" s="15"/>
      <c r="E134" s="16"/>
      <c r="F134" s="17"/>
      <c r="G134" s="15"/>
      <c r="H134" s="16"/>
      <c r="I134" s="18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s="9" customFormat="1" ht="13.5">
      <c r="A135" s="14">
        <v>130</v>
      </c>
      <c r="B135" s="14"/>
      <c r="C135" s="14"/>
      <c r="D135" s="15"/>
      <c r="E135" s="16"/>
      <c r="F135" s="17"/>
      <c r="G135" s="15"/>
      <c r="H135" s="16"/>
      <c r="I135" s="18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s="9" customFormat="1" ht="13.5">
      <c r="A136" s="14">
        <v>131</v>
      </c>
      <c r="B136" s="14"/>
      <c r="C136" s="14"/>
      <c r="D136" s="15"/>
      <c r="E136" s="16"/>
      <c r="F136" s="17"/>
      <c r="G136" s="15"/>
      <c r="H136" s="16"/>
      <c r="I136" s="18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s="9" customFormat="1" ht="13.5">
      <c r="A137" s="14">
        <v>132</v>
      </c>
      <c r="B137" s="14"/>
      <c r="C137" s="14"/>
      <c r="D137" s="15"/>
      <c r="E137" s="16"/>
      <c r="F137" s="17"/>
      <c r="G137" s="15"/>
      <c r="H137" s="16"/>
      <c r="I137" s="18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s="9" customFormat="1" ht="13.5">
      <c r="A138" s="14">
        <v>133</v>
      </c>
      <c r="B138" s="14"/>
      <c r="C138" s="14"/>
      <c r="D138" s="15"/>
      <c r="E138" s="16"/>
      <c r="F138" s="17"/>
      <c r="G138" s="15"/>
      <c r="H138" s="16"/>
      <c r="I138" s="18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s="9" customFormat="1" ht="13.5">
      <c r="A139" s="14">
        <v>134</v>
      </c>
      <c r="B139" s="14"/>
      <c r="C139" s="14"/>
      <c r="D139" s="15"/>
      <c r="E139" s="16"/>
      <c r="F139" s="17"/>
      <c r="G139" s="15"/>
      <c r="H139" s="16"/>
      <c r="I139" s="18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s="9" customFormat="1" ht="13.5">
      <c r="A140" s="14">
        <v>135</v>
      </c>
      <c r="B140" s="14"/>
      <c r="C140" s="14"/>
      <c r="D140" s="15"/>
      <c r="E140" s="16"/>
      <c r="F140" s="17"/>
      <c r="G140" s="15"/>
      <c r="H140" s="16"/>
      <c r="I140" s="18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s="9" customFormat="1" ht="13.5">
      <c r="A141" s="14">
        <v>136</v>
      </c>
      <c r="B141" s="14"/>
      <c r="C141" s="14"/>
      <c r="D141" s="15"/>
      <c r="E141" s="16"/>
      <c r="F141" s="17"/>
      <c r="G141" s="15"/>
      <c r="H141" s="16"/>
      <c r="I141" s="18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s="9" customFormat="1" ht="13.5">
      <c r="A142" s="14">
        <v>137</v>
      </c>
      <c r="B142" s="14"/>
      <c r="C142" s="14"/>
      <c r="D142" s="15"/>
      <c r="E142" s="16"/>
      <c r="F142" s="17"/>
      <c r="G142" s="15"/>
      <c r="H142" s="16"/>
      <c r="I142" s="18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s="9" customFormat="1" ht="13.5">
      <c r="A143" s="14">
        <v>138</v>
      </c>
      <c r="B143" s="14"/>
      <c r="C143" s="14"/>
      <c r="D143" s="15"/>
      <c r="E143" s="16"/>
      <c r="F143" s="17"/>
      <c r="G143" s="15"/>
      <c r="H143" s="16"/>
      <c r="I143" s="18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s="9" customFormat="1" ht="13.5">
      <c r="A144" s="14">
        <v>139</v>
      </c>
      <c r="B144" s="14"/>
      <c r="C144" s="14"/>
      <c r="D144" s="15"/>
      <c r="E144" s="16"/>
      <c r="F144" s="17"/>
      <c r="G144" s="15"/>
      <c r="H144" s="16"/>
      <c r="I144" s="18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s="9" customFormat="1" ht="13.5">
      <c r="A145" s="14">
        <v>140</v>
      </c>
      <c r="B145" s="14"/>
      <c r="C145" s="14"/>
      <c r="D145" s="15"/>
      <c r="E145" s="16"/>
      <c r="F145" s="17"/>
      <c r="G145" s="15"/>
      <c r="H145" s="16"/>
      <c r="I145" s="18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s="9" customFormat="1" ht="13.5">
      <c r="A146" s="14">
        <v>141</v>
      </c>
      <c r="B146" s="14"/>
      <c r="C146" s="14"/>
      <c r="D146" s="15"/>
      <c r="E146" s="16"/>
      <c r="F146" s="17"/>
      <c r="G146" s="15"/>
      <c r="H146" s="16"/>
      <c r="I146" s="18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s="9" customFormat="1" ht="13.5">
      <c r="A147" s="14">
        <v>142</v>
      </c>
      <c r="B147" s="14"/>
      <c r="C147" s="14"/>
      <c r="D147" s="15"/>
      <c r="E147" s="16"/>
      <c r="F147" s="17"/>
      <c r="G147" s="15"/>
      <c r="H147" s="16"/>
      <c r="I147" s="18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s="9" customFormat="1" ht="13.5">
      <c r="A148" s="14">
        <v>143</v>
      </c>
      <c r="B148" s="14"/>
      <c r="C148" s="14"/>
      <c r="D148" s="15"/>
      <c r="E148" s="16"/>
      <c r="F148" s="17"/>
      <c r="G148" s="15"/>
      <c r="H148" s="16"/>
      <c r="I148" s="18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s="9" customFormat="1" ht="13.5">
      <c r="A149" s="14">
        <v>144</v>
      </c>
      <c r="B149" s="14"/>
      <c r="C149" s="14"/>
      <c r="D149" s="15"/>
      <c r="E149" s="16"/>
      <c r="F149" s="17"/>
      <c r="G149" s="15"/>
      <c r="H149" s="16"/>
      <c r="I149" s="18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s="9" customFormat="1" ht="13.5">
      <c r="A150" s="14">
        <v>145</v>
      </c>
      <c r="B150" s="14"/>
      <c r="C150" s="14"/>
      <c r="D150" s="15"/>
      <c r="E150" s="16"/>
      <c r="F150" s="17"/>
      <c r="G150" s="15"/>
      <c r="H150" s="16"/>
      <c r="I150" s="18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s="9" customFormat="1" ht="13.5">
      <c r="A151" s="14">
        <v>146</v>
      </c>
      <c r="B151" s="14"/>
      <c r="C151" s="14"/>
      <c r="D151" s="15"/>
      <c r="E151" s="16"/>
      <c r="F151" s="17"/>
      <c r="G151" s="15"/>
      <c r="H151" s="16"/>
      <c r="I151" s="18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s="9" customFormat="1" ht="13.5">
      <c r="A152" s="14">
        <v>147</v>
      </c>
      <c r="B152" s="14"/>
      <c r="C152" s="14"/>
      <c r="D152" s="15"/>
      <c r="E152" s="16"/>
      <c r="F152" s="17"/>
      <c r="G152" s="15"/>
      <c r="H152" s="16"/>
      <c r="I152" s="18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s="9" customFormat="1" ht="13.5">
      <c r="A153" s="14">
        <v>148</v>
      </c>
      <c r="B153" s="14"/>
      <c r="C153" s="14"/>
      <c r="D153" s="15"/>
      <c r="E153" s="16"/>
      <c r="F153" s="17"/>
      <c r="G153" s="15"/>
      <c r="H153" s="16"/>
      <c r="I153" s="18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s="9" customFormat="1" ht="13.5">
      <c r="A154" s="14">
        <v>149</v>
      </c>
      <c r="B154" s="14"/>
      <c r="C154" s="14"/>
      <c r="D154" s="15"/>
      <c r="E154" s="16"/>
      <c r="F154" s="17"/>
      <c r="G154" s="15"/>
      <c r="H154" s="16"/>
      <c r="I154" s="18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s="9" customFormat="1" ht="13.5">
      <c r="A155" s="14">
        <v>150</v>
      </c>
      <c r="B155" s="14"/>
      <c r="C155" s="14"/>
      <c r="D155" s="15"/>
      <c r="E155" s="16"/>
      <c r="F155" s="17"/>
      <c r="G155" s="15"/>
      <c r="H155" s="16"/>
      <c r="I155" s="18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s="9" customFormat="1" ht="13.5">
      <c r="A156" s="14">
        <v>151</v>
      </c>
      <c r="B156" s="14"/>
      <c r="C156" s="14"/>
      <c r="D156" s="15"/>
      <c r="E156" s="16"/>
      <c r="F156" s="17"/>
      <c r="G156" s="15"/>
      <c r="H156" s="16"/>
      <c r="I156" s="18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s="9" customFormat="1" ht="13.5">
      <c r="A157" s="14">
        <v>152</v>
      </c>
      <c r="B157" s="14"/>
      <c r="C157" s="14"/>
      <c r="D157" s="15"/>
      <c r="E157" s="16"/>
      <c r="F157" s="17"/>
      <c r="G157" s="15"/>
      <c r="H157" s="16"/>
      <c r="I157" s="18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s="9" customFormat="1" ht="13.5">
      <c r="A158" s="14">
        <v>153</v>
      </c>
      <c r="B158" s="14"/>
      <c r="C158" s="14"/>
      <c r="D158" s="15"/>
      <c r="E158" s="16"/>
      <c r="F158" s="17"/>
      <c r="G158" s="15"/>
      <c r="H158" s="16"/>
      <c r="I158" s="18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s="9" customFormat="1" ht="13.5">
      <c r="A159" s="14">
        <v>154</v>
      </c>
      <c r="B159" s="14"/>
      <c r="C159" s="14"/>
      <c r="D159" s="15"/>
      <c r="E159" s="16"/>
      <c r="F159" s="17"/>
      <c r="G159" s="15"/>
      <c r="H159" s="16"/>
      <c r="I159" s="18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s="9" customFormat="1" ht="13.5">
      <c r="A160" s="14">
        <v>155</v>
      </c>
      <c r="B160" s="14"/>
      <c r="C160" s="14"/>
      <c r="D160" s="15"/>
      <c r="E160" s="16"/>
      <c r="F160" s="17"/>
      <c r="G160" s="15"/>
      <c r="H160" s="16"/>
      <c r="I160" s="18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s="9" customFormat="1" ht="13.5">
      <c r="A161" s="14">
        <v>156</v>
      </c>
      <c r="B161" s="14"/>
      <c r="C161" s="14"/>
      <c r="D161" s="15"/>
      <c r="E161" s="16"/>
      <c r="F161" s="17"/>
      <c r="G161" s="15"/>
      <c r="H161" s="16"/>
      <c r="I161" s="18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s="9" customFormat="1" ht="13.5">
      <c r="A162" s="14">
        <v>157</v>
      </c>
      <c r="B162" s="14"/>
      <c r="C162" s="14"/>
      <c r="D162" s="15"/>
      <c r="E162" s="16"/>
      <c r="F162" s="17"/>
      <c r="G162" s="15"/>
      <c r="H162" s="16"/>
      <c r="I162" s="18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s="9" customFormat="1" ht="13.5">
      <c r="A163" s="14">
        <v>158</v>
      </c>
      <c r="B163" s="14"/>
      <c r="C163" s="14"/>
      <c r="D163" s="15"/>
      <c r="E163" s="16"/>
      <c r="F163" s="17"/>
      <c r="G163" s="15"/>
      <c r="H163" s="16"/>
      <c r="I163" s="18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s="9" customFormat="1" ht="13.5">
      <c r="A164" s="14">
        <v>159</v>
      </c>
      <c r="B164" s="14"/>
      <c r="C164" s="14"/>
      <c r="D164" s="15"/>
      <c r="E164" s="16"/>
      <c r="F164" s="17"/>
      <c r="G164" s="15"/>
      <c r="H164" s="16"/>
      <c r="I164" s="18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s="9" customFormat="1" ht="13.5">
      <c r="A165" s="14">
        <v>160</v>
      </c>
      <c r="B165" s="14"/>
      <c r="C165" s="14"/>
      <c r="D165" s="15"/>
      <c r="E165" s="16"/>
      <c r="F165" s="17"/>
      <c r="G165" s="15"/>
      <c r="H165" s="16"/>
      <c r="I165" s="18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s="9" customFormat="1" ht="13.5">
      <c r="A166" s="14">
        <v>161</v>
      </c>
      <c r="B166" s="14"/>
      <c r="C166" s="14"/>
      <c r="D166" s="15"/>
      <c r="E166" s="16"/>
      <c r="F166" s="17"/>
      <c r="G166" s="15"/>
      <c r="H166" s="16"/>
      <c r="I166" s="18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s="9" customFormat="1" ht="13.5">
      <c r="A167" s="14">
        <v>162</v>
      </c>
      <c r="B167" s="14"/>
      <c r="C167" s="14"/>
      <c r="D167" s="15"/>
      <c r="E167" s="16"/>
      <c r="F167" s="17"/>
      <c r="G167" s="15"/>
      <c r="H167" s="16"/>
      <c r="I167" s="18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s="9" customFormat="1" ht="13.5">
      <c r="A168" s="14">
        <v>163</v>
      </c>
      <c r="B168" s="14"/>
      <c r="C168" s="14"/>
      <c r="D168" s="15"/>
      <c r="E168" s="16"/>
      <c r="F168" s="17"/>
      <c r="G168" s="15"/>
      <c r="H168" s="16"/>
      <c r="I168" s="18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s="9" customFormat="1" ht="13.5">
      <c r="A169" s="14">
        <v>164</v>
      </c>
      <c r="B169" s="14"/>
      <c r="C169" s="14"/>
      <c r="D169" s="15"/>
      <c r="E169" s="16"/>
      <c r="F169" s="17"/>
      <c r="G169" s="15"/>
      <c r="H169" s="16"/>
      <c r="I169" s="18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s="9" customFormat="1" ht="13.5">
      <c r="A170" s="14">
        <v>165</v>
      </c>
      <c r="B170" s="14"/>
      <c r="C170" s="14"/>
      <c r="D170" s="15"/>
      <c r="E170" s="16"/>
      <c r="F170" s="17"/>
      <c r="G170" s="15"/>
      <c r="H170" s="16"/>
      <c r="I170" s="18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s="9" customFormat="1" ht="13.5">
      <c r="A171" s="14">
        <v>166</v>
      </c>
      <c r="B171" s="14"/>
      <c r="C171" s="14"/>
      <c r="D171" s="15"/>
      <c r="E171" s="16"/>
      <c r="F171" s="17"/>
      <c r="G171" s="15"/>
      <c r="H171" s="16"/>
      <c r="I171" s="18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s="9" customFormat="1" ht="13.5">
      <c r="A172" s="14">
        <v>167</v>
      </c>
      <c r="B172" s="14"/>
      <c r="C172" s="14"/>
      <c r="D172" s="15"/>
      <c r="E172" s="16"/>
      <c r="F172" s="17"/>
      <c r="G172" s="15"/>
      <c r="H172" s="16"/>
      <c r="I172" s="18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s="9" customFormat="1" ht="13.5">
      <c r="A173" s="14">
        <v>168</v>
      </c>
      <c r="B173" s="14"/>
      <c r="C173" s="14"/>
      <c r="D173" s="15"/>
      <c r="E173" s="16"/>
      <c r="F173" s="17"/>
      <c r="G173" s="15"/>
      <c r="H173" s="16"/>
      <c r="I173" s="18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s="9" customFormat="1" ht="13.5">
      <c r="A174" s="14">
        <v>169</v>
      </c>
      <c r="B174" s="14"/>
      <c r="C174" s="14"/>
      <c r="D174" s="15"/>
      <c r="E174" s="16"/>
      <c r="F174" s="17"/>
      <c r="G174" s="15"/>
      <c r="H174" s="16"/>
      <c r="I174" s="18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s="9" customFormat="1" ht="13.5">
      <c r="A175" s="14">
        <v>170</v>
      </c>
      <c r="B175" s="14"/>
      <c r="C175" s="14"/>
      <c r="D175" s="15"/>
      <c r="E175" s="16"/>
      <c r="F175" s="17"/>
      <c r="G175" s="15"/>
      <c r="H175" s="16"/>
      <c r="I175" s="18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s="9" customFormat="1" ht="13.5">
      <c r="A176" s="14">
        <v>171</v>
      </c>
      <c r="B176" s="14"/>
      <c r="C176" s="14"/>
      <c r="D176" s="15"/>
      <c r="E176" s="16"/>
      <c r="F176" s="17"/>
      <c r="G176" s="15"/>
      <c r="H176" s="16"/>
      <c r="I176" s="18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s="9" customFormat="1" ht="13.5">
      <c r="A177" s="14">
        <v>172</v>
      </c>
      <c r="B177" s="14"/>
      <c r="C177" s="14"/>
      <c r="D177" s="15"/>
      <c r="E177" s="16"/>
      <c r="F177" s="17"/>
      <c r="G177" s="15"/>
      <c r="H177" s="16"/>
      <c r="I177" s="18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s="9" customFormat="1" ht="13.5">
      <c r="A178" s="14">
        <v>173</v>
      </c>
      <c r="B178" s="14"/>
      <c r="C178" s="14"/>
      <c r="D178" s="15"/>
      <c r="E178" s="16"/>
      <c r="F178" s="17"/>
      <c r="G178" s="15"/>
      <c r="H178" s="16"/>
      <c r="I178" s="18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s="9" customFormat="1" ht="13.5">
      <c r="A179" s="14">
        <v>174</v>
      </c>
      <c r="B179" s="14"/>
      <c r="C179" s="14"/>
      <c r="D179" s="15"/>
      <c r="E179" s="16"/>
      <c r="F179" s="17"/>
      <c r="G179" s="15"/>
      <c r="H179" s="16"/>
      <c r="I179" s="18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s="9" customFormat="1" ht="13.5">
      <c r="A180" s="14">
        <v>175</v>
      </c>
      <c r="B180" s="14"/>
      <c r="C180" s="14"/>
      <c r="D180" s="15"/>
      <c r="E180" s="16"/>
      <c r="F180" s="17"/>
      <c r="G180" s="15"/>
      <c r="H180" s="16"/>
      <c r="I180" s="18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s="9" customFormat="1" ht="13.5">
      <c r="A181" s="14">
        <v>176</v>
      </c>
      <c r="B181" s="14"/>
      <c r="C181" s="14"/>
      <c r="D181" s="15"/>
      <c r="E181" s="16"/>
      <c r="F181" s="17"/>
      <c r="G181" s="15"/>
      <c r="H181" s="16"/>
      <c r="I181" s="18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s="9" customFormat="1" ht="13.5">
      <c r="A182" s="14">
        <v>177</v>
      </c>
      <c r="B182" s="14"/>
      <c r="C182" s="14"/>
      <c r="D182" s="15"/>
      <c r="E182" s="16"/>
      <c r="F182" s="17"/>
      <c r="G182" s="15"/>
      <c r="H182" s="16"/>
      <c r="I182" s="18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s="9" customFormat="1" ht="13.5">
      <c r="A183" s="14">
        <v>178</v>
      </c>
      <c r="B183" s="14"/>
      <c r="C183" s="14"/>
      <c r="D183" s="15"/>
      <c r="E183" s="16"/>
      <c r="F183" s="17"/>
      <c r="G183" s="15"/>
      <c r="H183" s="16"/>
      <c r="I183" s="18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s="9" customFormat="1" ht="13.5">
      <c r="A184" s="14">
        <v>179</v>
      </c>
      <c r="B184" s="14"/>
      <c r="C184" s="14"/>
      <c r="D184" s="15"/>
      <c r="E184" s="16"/>
      <c r="F184" s="17"/>
      <c r="G184" s="15"/>
      <c r="H184" s="16"/>
      <c r="I184" s="18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s="9" customFormat="1" ht="13.5">
      <c r="A185" s="14">
        <v>180</v>
      </c>
      <c r="B185" s="14"/>
      <c r="C185" s="14"/>
      <c r="D185" s="15"/>
      <c r="E185" s="16"/>
      <c r="F185" s="17"/>
      <c r="G185" s="15"/>
      <c r="H185" s="16"/>
      <c r="I185" s="18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s="9" customFormat="1" ht="13.5">
      <c r="A186" s="14">
        <v>181</v>
      </c>
      <c r="B186" s="14"/>
      <c r="C186" s="14"/>
      <c r="D186" s="15"/>
      <c r="E186" s="16"/>
      <c r="F186" s="17"/>
      <c r="G186" s="15"/>
      <c r="H186" s="16"/>
      <c r="I186" s="18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s="9" customFormat="1" ht="13.5">
      <c r="A187" s="14">
        <v>182</v>
      </c>
      <c r="B187" s="14"/>
      <c r="C187" s="14"/>
      <c r="D187" s="15"/>
      <c r="E187" s="16"/>
      <c r="F187" s="17"/>
      <c r="G187" s="15"/>
      <c r="H187" s="16"/>
      <c r="I187" s="18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s="9" customFormat="1" ht="13.5">
      <c r="A188" s="14">
        <v>183</v>
      </c>
      <c r="B188" s="14"/>
      <c r="C188" s="14"/>
      <c r="D188" s="15"/>
      <c r="E188" s="16"/>
      <c r="F188" s="17"/>
      <c r="G188" s="15"/>
      <c r="H188" s="16"/>
      <c r="I188" s="18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s="9" customFormat="1" ht="13.5">
      <c r="A189" s="14">
        <v>184</v>
      </c>
      <c r="B189" s="14"/>
      <c r="C189" s="14"/>
      <c r="D189" s="15"/>
      <c r="E189" s="16"/>
      <c r="F189" s="17"/>
      <c r="G189" s="15"/>
      <c r="H189" s="16"/>
      <c r="I189" s="18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s="9" customFormat="1" ht="13.5">
      <c r="A190" s="14">
        <v>185</v>
      </c>
      <c r="B190" s="14"/>
      <c r="C190" s="14"/>
      <c r="D190" s="15"/>
      <c r="E190" s="16"/>
      <c r="F190" s="17"/>
      <c r="G190" s="15"/>
      <c r="H190" s="16"/>
      <c r="I190" s="18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s="9" customFormat="1" ht="13.5">
      <c r="A191" s="14">
        <v>186</v>
      </c>
      <c r="B191" s="14"/>
      <c r="C191" s="14"/>
      <c r="D191" s="15"/>
      <c r="E191" s="16"/>
      <c r="F191" s="17"/>
      <c r="G191" s="15"/>
      <c r="H191" s="16"/>
      <c r="I191" s="18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s="9" customFormat="1" ht="13.5">
      <c r="A192" s="14">
        <v>187</v>
      </c>
      <c r="B192" s="14"/>
      <c r="C192" s="14"/>
      <c r="D192" s="15"/>
      <c r="E192" s="16"/>
      <c r="F192" s="17"/>
      <c r="G192" s="15"/>
      <c r="H192" s="16"/>
      <c r="I192" s="18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s="9" customFormat="1" ht="13.5">
      <c r="A193" s="14">
        <v>188</v>
      </c>
      <c r="B193" s="14"/>
      <c r="C193" s="14"/>
      <c r="D193" s="15"/>
      <c r="E193" s="16"/>
      <c r="F193" s="17"/>
      <c r="G193" s="15"/>
      <c r="H193" s="16"/>
      <c r="I193" s="18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s="9" customFormat="1" ht="13.5">
      <c r="A194" s="14">
        <v>189</v>
      </c>
      <c r="B194" s="14"/>
      <c r="C194" s="14"/>
      <c r="D194" s="15"/>
      <c r="E194" s="16"/>
      <c r="F194" s="17"/>
      <c r="G194" s="15"/>
      <c r="H194" s="16"/>
      <c r="I194" s="18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s="9" customFormat="1" ht="13.5">
      <c r="A195" s="14">
        <v>190</v>
      </c>
      <c r="B195" s="14"/>
      <c r="C195" s="14"/>
      <c r="D195" s="15"/>
      <c r="E195" s="16"/>
      <c r="F195" s="17"/>
      <c r="G195" s="15"/>
      <c r="H195" s="16"/>
      <c r="I195" s="18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s="9" customFormat="1" ht="13.5">
      <c r="A196" s="14">
        <v>191</v>
      </c>
      <c r="B196" s="14"/>
      <c r="C196" s="14"/>
      <c r="D196" s="15"/>
      <c r="E196" s="16"/>
      <c r="F196" s="17"/>
      <c r="G196" s="15"/>
      <c r="H196" s="16"/>
      <c r="I196" s="18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s="9" customFormat="1" ht="13.5">
      <c r="A197" s="14">
        <v>192</v>
      </c>
      <c r="B197" s="14"/>
      <c r="C197" s="14"/>
      <c r="D197" s="15"/>
      <c r="E197" s="16"/>
      <c r="F197" s="17"/>
      <c r="G197" s="15"/>
      <c r="H197" s="16"/>
      <c r="I197" s="18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s="9" customFormat="1" ht="13.5">
      <c r="A198" s="14">
        <v>193</v>
      </c>
      <c r="B198" s="14"/>
      <c r="C198" s="14"/>
      <c r="D198" s="15"/>
      <c r="E198" s="16"/>
      <c r="F198" s="17"/>
      <c r="G198" s="15"/>
      <c r="H198" s="16"/>
      <c r="I198" s="18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s="9" customFormat="1" ht="13.5">
      <c r="A199" s="14">
        <v>194</v>
      </c>
      <c r="B199" s="14"/>
      <c r="C199" s="14"/>
      <c r="D199" s="15"/>
      <c r="E199" s="16"/>
      <c r="F199" s="17"/>
      <c r="G199" s="15"/>
      <c r="H199" s="16"/>
      <c r="I199" s="18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s="9" customFormat="1" ht="13.5">
      <c r="A200" s="14">
        <v>195</v>
      </c>
      <c r="B200" s="14"/>
      <c r="C200" s="14"/>
      <c r="D200" s="15"/>
      <c r="E200" s="16"/>
      <c r="F200" s="17"/>
      <c r="G200" s="15"/>
      <c r="H200" s="16"/>
      <c r="I200" s="18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s="9" customFormat="1" ht="13.5">
      <c r="A201" s="14">
        <v>196</v>
      </c>
      <c r="B201" s="14"/>
      <c r="C201" s="14"/>
      <c r="D201" s="15"/>
      <c r="E201" s="16"/>
      <c r="F201" s="17"/>
      <c r="G201" s="15"/>
      <c r="H201" s="16"/>
      <c r="I201" s="18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s="9" customFormat="1" ht="13.5">
      <c r="A202" s="14">
        <v>197</v>
      </c>
      <c r="B202" s="14"/>
      <c r="C202" s="14"/>
      <c r="D202" s="15"/>
      <c r="E202" s="16"/>
      <c r="F202" s="17"/>
      <c r="G202" s="15"/>
      <c r="H202" s="16"/>
      <c r="I202" s="18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</sheetData>
  <sheetProtection/>
  <mergeCells count="5">
    <mergeCell ref="G3:I3"/>
    <mergeCell ref="D3:F3"/>
    <mergeCell ref="A3:A4"/>
    <mergeCell ref="B3:B4"/>
    <mergeCell ref="C3:C4"/>
  </mergeCells>
  <dataValidations count="4">
    <dataValidation type="list" allowBlank="1" showInputMessage="1" showErrorMessage="1" sqref="F5:F202">
      <formula1>クラスコード</formula1>
    </dataValidation>
    <dataValidation type="list" allowBlank="1" showInputMessage="1" showErrorMessage="1" sqref="C5:C202">
      <formula1>リレー性別</formula1>
    </dataValidation>
    <dataValidation type="list" allowBlank="1" showInputMessage="1" showErrorMessage="1" sqref="D5:D202">
      <formula1>リレー種目</formula1>
    </dataValidation>
    <dataValidation type="list" allowBlank="1" showInputMessage="1" showErrorMessage="1" sqref="E5:E202">
      <formula1>リレー距離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A1">
      <selection activeCell="K15" sqref="K15"/>
    </sheetView>
  </sheetViews>
  <sheetFormatPr defaultColWidth="9.140625" defaultRowHeight="15"/>
  <sheetData>
    <row r="1" spans="1:19" ht="13.5">
      <c r="A1" t="s">
        <v>54</v>
      </c>
      <c r="C1" t="s">
        <v>8</v>
      </c>
      <c r="E1" t="s">
        <v>48</v>
      </c>
      <c r="G1" t="s">
        <v>49</v>
      </c>
      <c r="J1" t="s">
        <v>12</v>
      </c>
      <c r="L1" t="s">
        <v>52</v>
      </c>
      <c r="N1" t="s">
        <v>50</v>
      </c>
      <c r="P1" t="s">
        <v>51</v>
      </c>
      <c r="S1" t="s">
        <v>61</v>
      </c>
    </row>
    <row r="2" spans="1:20" ht="13.5">
      <c r="A2" t="s">
        <v>26</v>
      </c>
      <c r="B2">
        <v>1</v>
      </c>
      <c r="C2" t="s">
        <v>28</v>
      </c>
      <c r="D2">
        <v>1</v>
      </c>
      <c r="E2" t="s">
        <v>35</v>
      </c>
      <c r="F2">
        <v>1</v>
      </c>
      <c r="G2" t="s">
        <v>62</v>
      </c>
      <c r="H2" s="22" t="s">
        <v>63</v>
      </c>
      <c r="I2">
        <v>2</v>
      </c>
      <c r="J2" t="s">
        <v>39</v>
      </c>
      <c r="K2">
        <v>1</v>
      </c>
      <c r="L2" t="s">
        <v>26</v>
      </c>
      <c r="M2">
        <v>1</v>
      </c>
      <c r="N2" t="s">
        <v>64</v>
      </c>
      <c r="O2">
        <v>6</v>
      </c>
      <c r="P2" t="s">
        <v>65</v>
      </c>
      <c r="Q2" s="22" t="s">
        <v>66</v>
      </c>
      <c r="R2">
        <v>4</v>
      </c>
      <c r="S2" t="s">
        <v>55</v>
      </c>
      <c r="T2">
        <v>1</v>
      </c>
    </row>
    <row r="3" spans="1:20" ht="13.5">
      <c r="A3" t="s">
        <v>27</v>
      </c>
      <c r="B3">
        <v>2</v>
      </c>
      <c r="C3" t="s">
        <v>29</v>
      </c>
      <c r="D3">
        <v>2</v>
      </c>
      <c r="E3" t="s">
        <v>36</v>
      </c>
      <c r="F3">
        <v>2</v>
      </c>
      <c r="G3" t="s">
        <v>67</v>
      </c>
      <c r="H3" s="22" t="s">
        <v>68</v>
      </c>
      <c r="I3">
        <v>3</v>
      </c>
      <c r="J3" t="s">
        <v>40</v>
      </c>
      <c r="K3">
        <v>2</v>
      </c>
      <c r="L3" t="s">
        <v>27</v>
      </c>
      <c r="M3">
        <v>2</v>
      </c>
      <c r="N3" t="s">
        <v>69</v>
      </c>
      <c r="O3">
        <v>7</v>
      </c>
      <c r="Q3" s="22"/>
      <c r="S3" t="s">
        <v>56</v>
      </c>
      <c r="T3">
        <v>2</v>
      </c>
    </row>
    <row r="4" spans="3:20" ht="13.5">
      <c r="C4" t="s">
        <v>30</v>
      </c>
      <c r="D4">
        <v>3</v>
      </c>
      <c r="E4" t="s">
        <v>37</v>
      </c>
      <c r="F4">
        <v>3</v>
      </c>
      <c r="G4" t="s">
        <v>65</v>
      </c>
      <c r="H4" s="22" t="s">
        <v>66</v>
      </c>
      <c r="I4">
        <v>4</v>
      </c>
      <c r="J4" t="s">
        <v>41</v>
      </c>
      <c r="K4">
        <v>3</v>
      </c>
      <c r="L4" t="s">
        <v>53</v>
      </c>
      <c r="M4">
        <v>3</v>
      </c>
      <c r="N4" t="s">
        <v>46</v>
      </c>
      <c r="O4">
        <v>6</v>
      </c>
      <c r="S4" t="s">
        <v>57</v>
      </c>
      <c r="T4">
        <v>3</v>
      </c>
    </row>
    <row r="5" spans="3:20" ht="13.5">
      <c r="C5" t="s">
        <v>31</v>
      </c>
      <c r="D5">
        <v>4</v>
      </c>
      <c r="E5" t="s">
        <v>70</v>
      </c>
      <c r="F5">
        <v>4</v>
      </c>
      <c r="H5" s="22"/>
      <c r="J5" t="s">
        <v>42</v>
      </c>
      <c r="K5">
        <v>4</v>
      </c>
      <c r="S5" t="s">
        <v>58</v>
      </c>
      <c r="T5">
        <v>4</v>
      </c>
    </row>
    <row r="6" spans="3:20" ht="13.5">
      <c r="C6" t="s">
        <v>32</v>
      </c>
      <c r="D6">
        <v>5</v>
      </c>
      <c r="E6" t="s">
        <v>38</v>
      </c>
      <c r="F6">
        <v>5</v>
      </c>
      <c r="J6" t="s">
        <v>43</v>
      </c>
      <c r="K6">
        <v>5</v>
      </c>
      <c r="S6" t="s">
        <v>59</v>
      </c>
      <c r="T6">
        <v>5</v>
      </c>
    </row>
    <row r="7" spans="3:20" ht="13.5">
      <c r="C7" t="s">
        <v>33</v>
      </c>
      <c r="D7">
        <v>6</v>
      </c>
      <c r="S7" t="s">
        <v>60</v>
      </c>
      <c r="T7">
        <v>6</v>
      </c>
    </row>
    <row r="8" spans="3:4" ht="13.5">
      <c r="C8" t="s">
        <v>34</v>
      </c>
      <c r="D8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selection activeCell="I24" sqref="I24"/>
    </sheetView>
  </sheetViews>
  <sheetFormatPr defaultColWidth="9.140625" defaultRowHeight="15"/>
  <cols>
    <col min="1" max="2" width="9.00390625" style="27" customWidth="1"/>
    <col min="3" max="16384" width="9.00390625" style="27" customWidth="1"/>
  </cols>
  <sheetData>
    <row r="1" spans="1:2" ht="13.5">
      <c r="A1" s="27" t="s">
        <v>75</v>
      </c>
      <c r="B1" s="28">
        <v>41875</v>
      </c>
    </row>
    <row r="5" spans="1:11" ht="13.5">
      <c r="A5" s="27" t="s">
        <v>0</v>
      </c>
      <c r="G5" s="27" t="s">
        <v>76</v>
      </c>
      <c r="H5" s="27" t="s">
        <v>77</v>
      </c>
      <c r="I5" s="27" t="s">
        <v>10</v>
      </c>
      <c r="J5" s="27" t="s">
        <v>11</v>
      </c>
      <c r="K5" s="27" t="s">
        <v>78</v>
      </c>
    </row>
    <row r="6" spans="1:15" ht="13.5">
      <c r="A6" s="27">
        <f>IF(LEN('個人種目'!B6)=1,'個人種目'!B6&amp;" ",'個人種目'!B6)</f>
        <v>0</v>
      </c>
      <c r="B6" s="27">
        <f>IF(LEN('個人種目'!C6)=1," "&amp;'個人種目'!C6,'個人種目'!C6)</f>
        <v>0</v>
      </c>
      <c r="C6" s="27" t="str">
        <f>WIDECHAR(IF(LEN(A6)+LEN(B6)&lt;5,A6&amp;" "&amp;B6,A6&amp;B6))</f>
        <v>０　０</v>
      </c>
      <c r="D6" s="27" t="str">
        <f>IF(C5=C6,"○","×")</f>
        <v>×</v>
      </c>
      <c r="E6" s="27">
        <f>IF(D6="×",1,E5+1)</f>
        <v>1</v>
      </c>
      <c r="F6" s="27" t="str">
        <f>C6&amp;"@"&amp;E6</f>
        <v>０　０@1</v>
      </c>
      <c r="G6" s="27" t="e">
        <f>ROUNDDOWN(YEARFRAC(DATE('個人種目'!G6,'個人種目'!H6,'個人種目'!I6),$B$1,3),0)</f>
        <v>#NUM!</v>
      </c>
      <c r="H6" s="27" t="e">
        <f>IF(G6&lt;20,11,ROUNDDOWN(G6/5,0)+7)</f>
        <v>#NUM!</v>
      </c>
      <c r="I6" s="27" t="e">
        <f>VLOOKUP('個人種目'!J6,Sheet2!$E$2:$F$6,2,FALSE)</f>
        <v>#N/A</v>
      </c>
      <c r="J6" s="27" t="e">
        <f>VLOOKUP('個人種目'!K6,Sheet2!$G$2:$I$4,2,FALSE)</f>
        <v>#N/A</v>
      </c>
      <c r="K6" s="27" t="str">
        <f>IF(LEN('個人種目'!L6)=0,"00",IF(LEN('個人種目'!L6)=1,"0"&amp;'個人種目'!L6,'個人種目'!L6))</f>
        <v>00</v>
      </c>
      <c r="L6" s="27" t="str">
        <f>IF(LEN('個人種目'!M6)=0,"00",IF(LEN('個人種目'!M6)=1,"0"&amp;'個人種目'!M6,'個人種目'!M6))</f>
        <v>00</v>
      </c>
      <c r="M6" s="27" t="str">
        <f>IF(LEN('個人種目'!N6)=0,"00",IF(LEN('個人種目'!N6)=1,"0"&amp;'個人種目'!N6,'個人種目'!N6))</f>
        <v>00</v>
      </c>
      <c r="O6" s="27" t="e">
        <f>DATEDIF(DATE('個人種目'!G6,'個人種目'!H6,'個人種目'!I6),$B$1+1,"Y")</f>
        <v>#NUM!</v>
      </c>
    </row>
    <row r="7" spans="1:15" ht="13.5">
      <c r="A7" s="27">
        <f>IF(LEN('個人種目'!B7)=1,'個人種目'!B7&amp;" ",'個人種目'!B7)</f>
        <v>0</v>
      </c>
      <c r="B7" s="27">
        <f>IF(LEN('個人種目'!C7)=1," "&amp;'個人種目'!C7,'個人種目'!C7)</f>
        <v>0</v>
      </c>
      <c r="C7" s="27" t="str">
        <f aca="true" t="shared" si="0" ref="C7:C70">WIDECHAR(IF(LEN(A7)+LEN(B7)&lt;5,A7&amp;" "&amp;B7,A7&amp;B7))</f>
        <v>０　０</v>
      </c>
      <c r="D7" s="27" t="str">
        <f aca="true" t="shared" si="1" ref="D7:D70">IF(C6=C7,"○","×")</f>
        <v>○</v>
      </c>
      <c r="E7" s="27">
        <f aca="true" t="shared" si="2" ref="E7:E70">IF(D7="×",1,E6+1)</f>
        <v>2</v>
      </c>
      <c r="F7" s="27" t="str">
        <f aca="true" t="shared" si="3" ref="F7:F70">C7&amp;"@"&amp;E7</f>
        <v>０　０@2</v>
      </c>
      <c r="G7" s="27" t="e">
        <f>ROUNDDOWN(YEARFRAC(DATE('個人種目'!G7,'個人種目'!H7,'個人種目'!I7),$B$1,3),0)</f>
        <v>#NUM!</v>
      </c>
      <c r="H7" s="27" t="e">
        <f aca="true" t="shared" si="4" ref="H7:H70">IF(G7&lt;20,11,ROUNDDOWN(G7/5,0)+7)</f>
        <v>#NUM!</v>
      </c>
      <c r="I7" s="27" t="e">
        <f>VLOOKUP('個人種目'!J7,Sheet2!$E$2:$F$6,2,FALSE)</f>
        <v>#N/A</v>
      </c>
      <c r="J7" s="27" t="e">
        <f>VLOOKUP('個人種目'!K7,Sheet2!$G$2:$I$4,2,FALSE)</f>
        <v>#N/A</v>
      </c>
      <c r="K7" s="27" t="str">
        <f>IF(LEN('個人種目'!L7)=0,"00",IF(LEN('個人種目'!L7)=1,"0"&amp;'個人種目'!L7,'個人種目'!L7))</f>
        <v>00</v>
      </c>
      <c r="L7" s="27" t="str">
        <f>IF(LEN('個人種目'!M7)=0,"00",IF(LEN('個人種目'!M7)=1,"0"&amp;'個人種目'!M7,'個人種目'!M7))</f>
        <v>00</v>
      </c>
      <c r="M7" s="27" t="str">
        <f>IF(LEN('個人種目'!N7)=0,"00",IF(LEN('個人種目'!N7)=1,"0"&amp;'個人種目'!N7,'個人種目'!N7))</f>
        <v>00</v>
      </c>
      <c r="O7" s="27" t="e">
        <f>DATEDIF(DATE('個人種目'!G7,'個人種目'!H7,'個人種目'!I7),$B$1+1,"Y")</f>
        <v>#NUM!</v>
      </c>
    </row>
    <row r="8" spans="1:15" ht="13.5">
      <c r="A8" s="27">
        <f>IF(LEN('個人種目'!B8)=1,'個人種目'!B8&amp;" ",'個人種目'!B8)</f>
        <v>0</v>
      </c>
      <c r="B8" s="27">
        <f>IF(LEN('個人種目'!C8)=1," "&amp;'個人種目'!C8,'個人種目'!C8)</f>
        <v>0</v>
      </c>
      <c r="C8" s="27" t="str">
        <f t="shared" si="0"/>
        <v>０　０</v>
      </c>
      <c r="D8" s="27" t="str">
        <f t="shared" si="1"/>
        <v>○</v>
      </c>
      <c r="E8" s="27">
        <f t="shared" si="2"/>
        <v>3</v>
      </c>
      <c r="F8" s="27" t="str">
        <f t="shared" si="3"/>
        <v>０　０@3</v>
      </c>
      <c r="G8" s="27" t="e">
        <f>ROUNDDOWN(YEARFRAC(DATE('個人種目'!G8,'個人種目'!H8,'個人種目'!I8),$B$1,3),0)</f>
        <v>#NUM!</v>
      </c>
      <c r="H8" s="27" t="e">
        <f t="shared" si="4"/>
        <v>#NUM!</v>
      </c>
      <c r="I8" s="27" t="e">
        <f>VLOOKUP('個人種目'!J8,Sheet2!$E$2:$F$6,2,FALSE)</f>
        <v>#N/A</v>
      </c>
      <c r="J8" s="27" t="e">
        <f>VLOOKUP('個人種目'!K8,Sheet2!$G$2:$I$4,2,FALSE)</f>
        <v>#N/A</v>
      </c>
      <c r="K8" s="27" t="str">
        <f>IF(LEN('個人種目'!L8)=0,"00",IF(LEN('個人種目'!L8)=1,"0"&amp;'個人種目'!L8,'個人種目'!L8))</f>
        <v>00</v>
      </c>
      <c r="L8" s="27" t="str">
        <f>IF(LEN('個人種目'!M8)=0,"00",IF(LEN('個人種目'!M8)=1,"0"&amp;'個人種目'!M8,'個人種目'!M8))</f>
        <v>00</v>
      </c>
      <c r="M8" s="27" t="str">
        <f>IF(LEN('個人種目'!N8)=0,"00",IF(LEN('個人種目'!N8)=1,"0"&amp;'個人種目'!N8,'個人種目'!N8))</f>
        <v>00</v>
      </c>
      <c r="O8" s="27" t="e">
        <f>DATEDIF(DATE('個人種目'!G8,'個人種目'!H8,'個人種目'!I8),$B$1+1,"Y")</f>
        <v>#NUM!</v>
      </c>
    </row>
    <row r="9" spans="1:15" ht="13.5">
      <c r="A9" s="27">
        <f>IF(LEN('個人種目'!B9)=1,'個人種目'!B9&amp;" ",'個人種目'!B9)</f>
        <v>0</v>
      </c>
      <c r="B9" s="27">
        <f>IF(LEN('個人種目'!C9)=1," "&amp;'個人種目'!C9,'個人種目'!C9)</f>
        <v>0</v>
      </c>
      <c r="C9" s="27" t="str">
        <f t="shared" si="0"/>
        <v>０　０</v>
      </c>
      <c r="D9" s="27" t="str">
        <f t="shared" si="1"/>
        <v>○</v>
      </c>
      <c r="E9" s="27">
        <f t="shared" si="2"/>
        <v>4</v>
      </c>
      <c r="F9" s="27" t="str">
        <f t="shared" si="3"/>
        <v>０　０@4</v>
      </c>
      <c r="G9" s="27" t="e">
        <f>ROUNDDOWN(YEARFRAC(DATE('個人種目'!G9,'個人種目'!H9,'個人種目'!I9),$B$1,3),0)</f>
        <v>#NUM!</v>
      </c>
      <c r="H9" s="27" t="e">
        <f t="shared" si="4"/>
        <v>#NUM!</v>
      </c>
      <c r="I9" s="27" t="e">
        <f>VLOOKUP('個人種目'!J9,Sheet2!$E$2:$F$6,2,FALSE)</f>
        <v>#N/A</v>
      </c>
      <c r="J9" s="27" t="e">
        <f>VLOOKUP('個人種目'!K9,Sheet2!$G$2:$I$4,2,FALSE)</f>
        <v>#N/A</v>
      </c>
      <c r="K9" s="27" t="str">
        <f>IF(LEN('個人種目'!L9)=0,"00",IF(LEN('個人種目'!L9)=1,"0"&amp;'個人種目'!L9,'個人種目'!L9))</f>
        <v>00</v>
      </c>
      <c r="L9" s="27" t="str">
        <f>IF(LEN('個人種目'!M9)=0,"00",IF(LEN('個人種目'!M9)=1,"0"&amp;'個人種目'!M9,'個人種目'!M9))</f>
        <v>00</v>
      </c>
      <c r="M9" s="27" t="str">
        <f>IF(LEN('個人種目'!N9)=0,"00",IF(LEN('個人種目'!N9)=1,"0"&amp;'個人種目'!N9,'個人種目'!N9))</f>
        <v>00</v>
      </c>
      <c r="O9" s="27" t="e">
        <f>DATEDIF(DATE('個人種目'!G9,'個人種目'!H9,'個人種目'!I9),$B$1+1,"Y")</f>
        <v>#NUM!</v>
      </c>
    </row>
    <row r="10" spans="1:15" ht="13.5">
      <c r="A10" s="27">
        <f>IF(LEN('個人種目'!B10)=1,'個人種目'!B10&amp;" ",'個人種目'!B10)</f>
        <v>0</v>
      </c>
      <c r="B10" s="27">
        <f>IF(LEN('個人種目'!C10)=1," "&amp;'個人種目'!C10,'個人種目'!C10)</f>
        <v>0</v>
      </c>
      <c r="C10" s="27" t="str">
        <f t="shared" si="0"/>
        <v>０　０</v>
      </c>
      <c r="D10" s="27" t="str">
        <f t="shared" si="1"/>
        <v>○</v>
      </c>
      <c r="E10" s="27">
        <f t="shared" si="2"/>
        <v>5</v>
      </c>
      <c r="F10" s="27" t="str">
        <f t="shared" si="3"/>
        <v>０　０@5</v>
      </c>
      <c r="G10" s="27" t="e">
        <f>ROUNDDOWN(YEARFRAC(DATE('個人種目'!G10,'個人種目'!H10,'個人種目'!I10),$B$1,3),0)</f>
        <v>#NUM!</v>
      </c>
      <c r="H10" s="27" t="e">
        <f t="shared" si="4"/>
        <v>#NUM!</v>
      </c>
      <c r="I10" s="27" t="e">
        <f>VLOOKUP('個人種目'!J10,Sheet2!$E$2:$F$6,2,FALSE)</f>
        <v>#N/A</v>
      </c>
      <c r="J10" s="27" t="e">
        <f>VLOOKUP('個人種目'!K10,Sheet2!$G$2:$I$4,2,FALSE)</f>
        <v>#N/A</v>
      </c>
      <c r="K10" s="27" t="str">
        <f>IF(LEN('個人種目'!L10)=0,"00",IF(LEN('個人種目'!L10)=1,"0"&amp;'個人種目'!L10,'個人種目'!L10))</f>
        <v>00</v>
      </c>
      <c r="L10" s="27" t="str">
        <f>IF(LEN('個人種目'!M10)=0,"00",IF(LEN('個人種目'!M10)=1,"0"&amp;'個人種目'!M10,'個人種目'!M10))</f>
        <v>00</v>
      </c>
      <c r="M10" s="27" t="str">
        <f>IF(LEN('個人種目'!N10)=0,"00",IF(LEN('個人種目'!N10)=1,"0"&amp;'個人種目'!N10,'個人種目'!N10))</f>
        <v>00</v>
      </c>
      <c r="O10" s="27" t="e">
        <f>DATEDIF(DATE('個人種目'!G10,'個人種目'!H10,'個人種目'!I10),$B$1+1,"Y")</f>
        <v>#NUM!</v>
      </c>
    </row>
    <row r="11" spans="1:15" ht="13.5">
      <c r="A11" s="27">
        <f>IF(LEN('個人種目'!B11)=1,'個人種目'!B11&amp;" ",'個人種目'!B11)</f>
        <v>0</v>
      </c>
      <c r="B11" s="27">
        <f>IF(LEN('個人種目'!C11)=1," "&amp;'個人種目'!C11,'個人種目'!C11)</f>
        <v>0</v>
      </c>
      <c r="C11" s="27" t="str">
        <f t="shared" si="0"/>
        <v>０　０</v>
      </c>
      <c r="D11" s="27" t="str">
        <f t="shared" si="1"/>
        <v>○</v>
      </c>
      <c r="E11" s="27">
        <f t="shared" si="2"/>
        <v>6</v>
      </c>
      <c r="F11" s="27" t="str">
        <f t="shared" si="3"/>
        <v>０　０@6</v>
      </c>
      <c r="G11" s="27" t="e">
        <f>ROUNDDOWN(YEARFRAC(DATE('個人種目'!G11,'個人種目'!H11,'個人種目'!I11),$B$1,3),0)</f>
        <v>#NUM!</v>
      </c>
      <c r="H11" s="27" t="e">
        <f t="shared" si="4"/>
        <v>#NUM!</v>
      </c>
      <c r="I11" s="27" t="e">
        <f>VLOOKUP('個人種目'!J11,Sheet2!$E$2:$F$6,2,FALSE)</f>
        <v>#N/A</v>
      </c>
      <c r="J11" s="27" t="e">
        <f>VLOOKUP('個人種目'!K11,Sheet2!$G$2:$I$4,2,FALSE)</f>
        <v>#N/A</v>
      </c>
      <c r="K11" s="27" t="str">
        <f>IF(LEN('個人種目'!L11)=0,"00",IF(LEN('個人種目'!L11)=1,"0"&amp;'個人種目'!L11,'個人種目'!L11))</f>
        <v>00</v>
      </c>
      <c r="L11" s="27" t="str">
        <f>IF(LEN('個人種目'!M11)=0,"00",IF(LEN('個人種目'!M11)=1,"0"&amp;'個人種目'!M11,'個人種目'!M11))</f>
        <v>00</v>
      </c>
      <c r="M11" s="27" t="str">
        <f>IF(LEN('個人種目'!N11)=0,"00",IF(LEN('個人種目'!N11)=1,"0"&amp;'個人種目'!N11,'個人種目'!N11))</f>
        <v>00</v>
      </c>
      <c r="O11" s="27" t="e">
        <f>DATEDIF(DATE('個人種目'!G11,'個人種目'!H11,'個人種目'!I11),$B$1+1,"Y")</f>
        <v>#NUM!</v>
      </c>
    </row>
    <row r="12" spans="1:15" ht="13.5">
      <c r="A12" s="27">
        <f>IF(LEN('個人種目'!B12)=1,'個人種目'!B12&amp;" ",'個人種目'!B12)</f>
        <v>0</v>
      </c>
      <c r="B12" s="27">
        <f>IF(LEN('個人種目'!C12)=1," "&amp;'個人種目'!C12,'個人種目'!C12)</f>
        <v>0</v>
      </c>
      <c r="C12" s="27" t="str">
        <f t="shared" si="0"/>
        <v>０　０</v>
      </c>
      <c r="D12" s="27" t="str">
        <f t="shared" si="1"/>
        <v>○</v>
      </c>
      <c r="E12" s="27">
        <f t="shared" si="2"/>
        <v>7</v>
      </c>
      <c r="F12" s="27" t="str">
        <f t="shared" si="3"/>
        <v>０　０@7</v>
      </c>
      <c r="G12" s="27" t="e">
        <f>ROUNDDOWN(YEARFRAC(DATE('個人種目'!G12,'個人種目'!H12,'個人種目'!I12),$B$1,3),0)</f>
        <v>#NUM!</v>
      </c>
      <c r="H12" s="27" t="e">
        <f t="shared" si="4"/>
        <v>#NUM!</v>
      </c>
      <c r="I12" s="27" t="e">
        <f>VLOOKUP('個人種目'!J12,Sheet2!$E$2:$F$6,2,FALSE)</f>
        <v>#N/A</v>
      </c>
      <c r="J12" s="27" t="e">
        <f>VLOOKUP('個人種目'!K12,Sheet2!$G$2:$I$4,2,FALSE)</f>
        <v>#N/A</v>
      </c>
      <c r="K12" s="27" t="str">
        <f>IF(LEN('個人種目'!L12)=0,"00",IF(LEN('個人種目'!L12)=1,"0"&amp;'個人種目'!L12,'個人種目'!L12))</f>
        <v>00</v>
      </c>
      <c r="L12" s="27" t="str">
        <f>IF(LEN('個人種目'!M12)=0,"00",IF(LEN('個人種目'!M12)=1,"0"&amp;'個人種目'!M12,'個人種目'!M12))</f>
        <v>00</v>
      </c>
      <c r="M12" s="27" t="str">
        <f>IF(LEN('個人種目'!N12)=0,"00",IF(LEN('個人種目'!N12)=1,"0"&amp;'個人種目'!N12,'個人種目'!N12))</f>
        <v>00</v>
      </c>
      <c r="O12" s="27" t="e">
        <f>DATEDIF(DATE('個人種目'!G12,'個人種目'!H12,'個人種目'!I12),$B$1+1,"Y")</f>
        <v>#NUM!</v>
      </c>
    </row>
    <row r="13" spans="1:15" ht="13.5">
      <c r="A13" s="27">
        <f>IF(LEN('個人種目'!B13)=1,'個人種目'!B13&amp;" ",'個人種目'!B13)</f>
        <v>0</v>
      </c>
      <c r="B13" s="27">
        <f>IF(LEN('個人種目'!C13)=1," "&amp;'個人種目'!C13,'個人種目'!C13)</f>
        <v>0</v>
      </c>
      <c r="C13" s="27" t="str">
        <f t="shared" si="0"/>
        <v>０　０</v>
      </c>
      <c r="D13" s="27" t="str">
        <f t="shared" si="1"/>
        <v>○</v>
      </c>
      <c r="E13" s="27">
        <f t="shared" si="2"/>
        <v>8</v>
      </c>
      <c r="F13" s="27" t="str">
        <f t="shared" si="3"/>
        <v>０　０@8</v>
      </c>
      <c r="G13" s="27" t="e">
        <f>ROUNDDOWN(YEARFRAC(DATE('個人種目'!G13,'個人種目'!H13,'個人種目'!I13),$B$1,3),0)</f>
        <v>#NUM!</v>
      </c>
      <c r="H13" s="27" t="e">
        <f t="shared" si="4"/>
        <v>#NUM!</v>
      </c>
      <c r="I13" s="27" t="e">
        <f>VLOOKUP('個人種目'!J13,Sheet2!$E$2:$F$6,2,FALSE)</f>
        <v>#N/A</v>
      </c>
      <c r="J13" s="27" t="e">
        <f>VLOOKUP('個人種目'!K13,Sheet2!$G$2:$I$4,2,FALSE)</f>
        <v>#N/A</v>
      </c>
      <c r="K13" s="27" t="str">
        <f>IF(LEN('個人種目'!L13)=0,"00",IF(LEN('個人種目'!L13)=1,"0"&amp;'個人種目'!L13,'個人種目'!L13))</f>
        <v>00</v>
      </c>
      <c r="L13" s="27" t="str">
        <f>IF(LEN('個人種目'!M13)=0,"00",IF(LEN('個人種目'!M13)=1,"0"&amp;'個人種目'!M13,'個人種目'!M13))</f>
        <v>00</v>
      </c>
      <c r="M13" s="27" t="str">
        <f>IF(LEN('個人種目'!N13)=0,"00",IF(LEN('個人種目'!N13)=1,"0"&amp;'個人種目'!N13,'個人種目'!N13))</f>
        <v>00</v>
      </c>
      <c r="O13" s="27" t="e">
        <f>DATEDIF(DATE('個人種目'!G13,'個人種目'!H13,'個人種目'!I13),$B$1+1,"Y")</f>
        <v>#NUM!</v>
      </c>
    </row>
    <row r="14" spans="1:15" ht="13.5">
      <c r="A14" s="27">
        <f>IF(LEN('個人種目'!B14)=1,'個人種目'!B14&amp;" ",'個人種目'!B14)</f>
        <v>0</v>
      </c>
      <c r="B14" s="27">
        <f>IF(LEN('個人種目'!C14)=1," "&amp;'個人種目'!C14,'個人種目'!C14)</f>
        <v>0</v>
      </c>
      <c r="C14" s="27" t="str">
        <f t="shared" si="0"/>
        <v>０　０</v>
      </c>
      <c r="D14" s="27" t="str">
        <f t="shared" si="1"/>
        <v>○</v>
      </c>
      <c r="E14" s="27">
        <f t="shared" si="2"/>
        <v>9</v>
      </c>
      <c r="F14" s="27" t="str">
        <f t="shared" si="3"/>
        <v>０　０@9</v>
      </c>
      <c r="G14" s="27" t="e">
        <f>ROUNDDOWN(YEARFRAC(DATE('個人種目'!G14,'個人種目'!H14,'個人種目'!I14),$B$1,3),0)</f>
        <v>#NUM!</v>
      </c>
      <c r="H14" s="27" t="e">
        <f t="shared" si="4"/>
        <v>#NUM!</v>
      </c>
      <c r="I14" s="27" t="e">
        <f>VLOOKUP('個人種目'!J14,Sheet2!$E$2:$F$6,2,FALSE)</f>
        <v>#N/A</v>
      </c>
      <c r="J14" s="27" t="e">
        <f>VLOOKUP('個人種目'!K14,Sheet2!$G$2:$I$4,2,FALSE)</f>
        <v>#N/A</v>
      </c>
      <c r="K14" s="27" t="str">
        <f>IF(LEN('個人種目'!L14)=0,"00",IF(LEN('個人種目'!L14)=1,"0"&amp;'個人種目'!L14,'個人種目'!L14))</f>
        <v>00</v>
      </c>
      <c r="L14" s="27" t="str">
        <f>IF(LEN('個人種目'!M14)=0,"00",IF(LEN('個人種目'!M14)=1,"0"&amp;'個人種目'!M14,'個人種目'!M14))</f>
        <v>00</v>
      </c>
      <c r="M14" s="27" t="str">
        <f>IF(LEN('個人種目'!N14)=0,"00",IF(LEN('個人種目'!N14)=1,"0"&amp;'個人種目'!N14,'個人種目'!N14))</f>
        <v>00</v>
      </c>
      <c r="O14" s="27" t="e">
        <f>DATEDIF(DATE('個人種目'!G14,'個人種目'!H14,'個人種目'!I14),$B$1+1,"Y")</f>
        <v>#NUM!</v>
      </c>
    </row>
    <row r="15" spans="1:15" ht="13.5">
      <c r="A15" s="27">
        <f>IF(LEN('個人種目'!B15)=1,'個人種目'!B15&amp;" ",'個人種目'!B15)</f>
        <v>0</v>
      </c>
      <c r="B15" s="27">
        <f>IF(LEN('個人種目'!C15)=1," "&amp;'個人種目'!C15,'個人種目'!C15)</f>
        <v>0</v>
      </c>
      <c r="C15" s="27" t="str">
        <f t="shared" si="0"/>
        <v>０　０</v>
      </c>
      <c r="D15" s="27" t="str">
        <f t="shared" si="1"/>
        <v>○</v>
      </c>
      <c r="E15" s="27">
        <f t="shared" si="2"/>
        <v>10</v>
      </c>
      <c r="F15" s="27" t="str">
        <f t="shared" si="3"/>
        <v>０　０@10</v>
      </c>
      <c r="G15" s="27" t="e">
        <f>ROUNDDOWN(YEARFRAC(DATE('個人種目'!G15,'個人種目'!H15,'個人種目'!I15),$B$1,3),0)</f>
        <v>#NUM!</v>
      </c>
      <c r="H15" s="27" t="e">
        <f t="shared" si="4"/>
        <v>#NUM!</v>
      </c>
      <c r="I15" s="27" t="e">
        <f>VLOOKUP('個人種目'!J15,Sheet2!$E$2:$F$6,2,FALSE)</f>
        <v>#N/A</v>
      </c>
      <c r="J15" s="27" t="e">
        <f>VLOOKUP('個人種目'!K15,Sheet2!$G$2:$I$4,2,FALSE)</f>
        <v>#N/A</v>
      </c>
      <c r="K15" s="27" t="str">
        <f>IF(LEN('個人種目'!L15)=0,"00",IF(LEN('個人種目'!L15)=1,"0"&amp;'個人種目'!L15,'個人種目'!L15))</f>
        <v>00</v>
      </c>
      <c r="L15" s="27" t="str">
        <f>IF(LEN('個人種目'!M15)=0,"00",IF(LEN('個人種目'!M15)=1,"0"&amp;'個人種目'!M15,'個人種目'!M15))</f>
        <v>00</v>
      </c>
      <c r="M15" s="27" t="str">
        <f>IF(LEN('個人種目'!N15)=0,"00",IF(LEN('個人種目'!N15)=1,"0"&amp;'個人種目'!N15,'個人種目'!N15))</f>
        <v>00</v>
      </c>
      <c r="O15" s="27" t="e">
        <f>DATEDIF(DATE('個人種目'!G15,'個人種目'!H15,'個人種目'!I15),$B$1+1,"Y")</f>
        <v>#NUM!</v>
      </c>
    </row>
    <row r="16" spans="1:15" ht="13.5">
      <c r="A16" s="27">
        <f>IF(LEN('個人種目'!B16)=1,'個人種目'!B16&amp;" ",'個人種目'!B16)</f>
        <v>0</v>
      </c>
      <c r="B16" s="27">
        <f>IF(LEN('個人種目'!C16)=1," "&amp;'個人種目'!C16,'個人種目'!C16)</f>
        <v>0</v>
      </c>
      <c r="C16" s="27" t="str">
        <f t="shared" si="0"/>
        <v>０　０</v>
      </c>
      <c r="D16" s="27" t="str">
        <f t="shared" si="1"/>
        <v>○</v>
      </c>
      <c r="E16" s="27">
        <f t="shared" si="2"/>
        <v>11</v>
      </c>
      <c r="F16" s="27" t="str">
        <f t="shared" si="3"/>
        <v>０　０@11</v>
      </c>
      <c r="G16" s="27" t="e">
        <f>ROUNDDOWN(YEARFRAC(DATE('個人種目'!G16,'個人種目'!H16,'個人種目'!I16),$B$1,3),0)</f>
        <v>#NUM!</v>
      </c>
      <c r="H16" s="27" t="e">
        <f t="shared" si="4"/>
        <v>#NUM!</v>
      </c>
      <c r="I16" s="27" t="e">
        <f>VLOOKUP('個人種目'!J16,Sheet2!$E$2:$F$6,2,FALSE)</f>
        <v>#N/A</v>
      </c>
      <c r="J16" s="27" t="e">
        <f>VLOOKUP('個人種目'!K16,Sheet2!$G$2:$I$4,2,FALSE)</f>
        <v>#N/A</v>
      </c>
      <c r="K16" s="27" t="str">
        <f>IF(LEN('個人種目'!L16)=0,"00",IF(LEN('個人種目'!L16)=1,"0"&amp;'個人種目'!L16,'個人種目'!L16))</f>
        <v>00</v>
      </c>
      <c r="L16" s="27" t="str">
        <f>IF(LEN('個人種目'!M16)=0,"00",IF(LEN('個人種目'!M16)=1,"0"&amp;'個人種目'!M16,'個人種目'!M16))</f>
        <v>00</v>
      </c>
      <c r="M16" s="27" t="str">
        <f>IF(LEN('個人種目'!N16)=0,"00",IF(LEN('個人種目'!N16)=1,"0"&amp;'個人種目'!N16,'個人種目'!N16))</f>
        <v>00</v>
      </c>
      <c r="O16" s="27" t="e">
        <f>DATEDIF(DATE('個人種目'!G16,'個人種目'!H16,'個人種目'!I16),$B$1+1,"Y")</f>
        <v>#NUM!</v>
      </c>
    </row>
    <row r="17" spans="1:15" ht="13.5">
      <c r="A17" s="27">
        <f>IF(LEN('個人種目'!B17)=1,'個人種目'!B17&amp;" ",'個人種目'!B17)</f>
        <v>0</v>
      </c>
      <c r="B17" s="27">
        <f>IF(LEN('個人種目'!C17)=1," "&amp;'個人種目'!C17,'個人種目'!C17)</f>
        <v>0</v>
      </c>
      <c r="C17" s="27" t="str">
        <f t="shared" si="0"/>
        <v>０　０</v>
      </c>
      <c r="D17" s="27" t="str">
        <f t="shared" si="1"/>
        <v>○</v>
      </c>
      <c r="E17" s="27">
        <f t="shared" si="2"/>
        <v>12</v>
      </c>
      <c r="F17" s="27" t="str">
        <f t="shared" si="3"/>
        <v>０　０@12</v>
      </c>
      <c r="G17" s="27" t="e">
        <f>ROUNDDOWN(YEARFRAC(DATE('個人種目'!G17,'個人種目'!H17,'個人種目'!I17),$B$1,3),0)</f>
        <v>#NUM!</v>
      </c>
      <c r="H17" s="27" t="e">
        <f t="shared" si="4"/>
        <v>#NUM!</v>
      </c>
      <c r="I17" s="27" t="e">
        <f>VLOOKUP('個人種目'!J17,Sheet2!$E$2:$F$6,2,FALSE)</f>
        <v>#N/A</v>
      </c>
      <c r="J17" s="27" t="e">
        <f>VLOOKUP('個人種目'!K17,Sheet2!$G$2:$I$4,2,FALSE)</f>
        <v>#N/A</v>
      </c>
      <c r="K17" s="27" t="str">
        <f>IF(LEN('個人種目'!L17)=0,"00",IF(LEN('個人種目'!L17)=1,"0"&amp;'個人種目'!L17,'個人種目'!L17))</f>
        <v>00</v>
      </c>
      <c r="L17" s="27" t="str">
        <f>IF(LEN('個人種目'!M17)=0,"00",IF(LEN('個人種目'!M17)=1,"0"&amp;'個人種目'!M17,'個人種目'!M17))</f>
        <v>00</v>
      </c>
      <c r="M17" s="27" t="str">
        <f>IF(LEN('個人種目'!N17)=0,"00",IF(LEN('個人種目'!N17)=1,"0"&amp;'個人種目'!N17,'個人種目'!N17))</f>
        <v>00</v>
      </c>
      <c r="O17" s="27" t="e">
        <f>DATEDIF(DATE('個人種目'!G17,'個人種目'!H17,'個人種目'!I17),$B$1+1,"Y")</f>
        <v>#NUM!</v>
      </c>
    </row>
    <row r="18" spans="1:15" ht="13.5">
      <c r="A18" s="27">
        <f>IF(LEN('個人種目'!B18)=1,'個人種目'!B18&amp;" ",'個人種目'!B18)</f>
        <v>0</v>
      </c>
      <c r="B18" s="27">
        <f>IF(LEN('個人種目'!C18)=1," "&amp;'個人種目'!C18,'個人種目'!C18)</f>
        <v>0</v>
      </c>
      <c r="C18" s="27" t="str">
        <f t="shared" si="0"/>
        <v>０　０</v>
      </c>
      <c r="D18" s="27" t="str">
        <f t="shared" si="1"/>
        <v>○</v>
      </c>
      <c r="E18" s="27">
        <f t="shared" si="2"/>
        <v>13</v>
      </c>
      <c r="F18" s="27" t="str">
        <f t="shared" si="3"/>
        <v>０　０@13</v>
      </c>
      <c r="G18" s="27" t="e">
        <f>ROUNDDOWN(YEARFRAC(DATE('個人種目'!G18,'個人種目'!H18,'個人種目'!I18),$B$1,3),0)</f>
        <v>#NUM!</v>
      </c>
      <c r="H18" s="27" t="e">
        <f t="shared" si="4"/>
        <v>#NUM!</v>
      </c>
      <c r="I18" s="27" t="e">
        <f>VLOOKUP('個人種目'!J18,Sheet2!$E$2:$F$6,2,FALSE)</f>
        <v>#N/A</v>
      </c>
      <c r="J18" s="27" t="e">
        <f>VLOOKUP('個人種目'!K18,Sheet2!$G$2:$I$4,2,FALSE)</f>
        <v>#N/A</v>
      </c>
      <c r="K18" s="27" t="str">
        <f>IF(LEN('個人種目'!L18)=0,"00",IF(LEN('個人種目'!L18)=1,"0"&amp;'個人種目'!L18,'個人種目'!L18))</f>
        <v>00</v>
      </c>
      <c r="L18" s="27" t="str">
        <f>IF(LEN('個人種目'!M18)=0,"00",IF(LEN('個人種目'!M18)=1,"0"&amp;'個人種目'!M18,'個人種目'!M18))</f>
        <v>00</v>
      </c>
      <c r="M18" s="27" t="str">
        <f>IF(LEN('個人種目'!N18)=0,"00",IF(LEN('個人種目'!N18)=1,"0"&amp;'個人種目'!N18,'個人種目'!N18))</f>
        <v>00</v>
      </c>
      <c r="O18" s="27" t="e">
        <f>DATEDIF(DATE('個人種目'!G18,'個人種目'!H18,'個人種目'!I18),$B$1+1,"Y")</f>
        <v>#NUM!</v>
      </c>
    </row>
    <row r="19" spans="1:15" ht="13.5">
      <c r="A19" s="27">
        <f>IF(LEN('個人種目'!B19)=1,'個人種目'!B19&amp;" ",'個人種目'!B19)</f>
        <v>0</v>
      </c>
      <c r="B19" s="27">
        <f>IF(LEN('個人種目'!C19)=1," "&amp;'個人種目'!C19,'個人種目'!C19)</f>
        <v>0</v>
      </c>
      <c r="C19" s="27" t="str">
        <f t="shared" si="0"/>
        <v>０　０</v>
      </c>
      <c r="D19" s="27" t="str">
        <f t="shared" si="1"/>
        <v>○</v>
      </c>
      <c r="E19" s="27">
        <f t="shared" si="2"/>
        <v>14</v>
      </c>
      <c r="F19" s="27" t="str">
        <f t="shared" si="3"/>
        <v>０　０@14</v>
      </c>
      <c r="G19" s="27" t="e">
        <f>ROUNDDOWN(YEARFRAC(DATE('個人種目'!G19,'個人種目'!H19,'個人種目'!I19),$B$1,3),0)</f>
        <v>#NUM!</v>
      </c>
      <c r="H19" s="27" t="e">
        <f t="shared" si="4"/>
        <v>#NUM!</v>
      </c>
      <c r="I19" s="27" t="e">
        <f>VLOOKUP('個人種目'!J19,Sheet2!$E$2:$F$6,2,FALSE)</f>
        <v>#N/A</v>
      </c>
      <c r="J19" s="27" t="e">
        <f>VLOOKUP('個人種目'!K19,Sheet2!$G$2:$I$4,2,FALSE)</f>
        <v>#N/A</v>
      </c>
      <c r="K19" s="27" t="str">
        <f>IF(LEN('個人種目'!L19)=0,"00",IF(LEN('個人種目'!L19)=1,"0"&amp;'個人種目'!L19,'個人種目'!L19))</f>
        <v>00</v>
      </c>
      <c r="L19" s="27" t="str">
        <f>IF(LEN('個人種目'!M19)=0,"00",IF(LEN('個人種目'!M19)=1,"0"&amp;'個人種目'!M19,'個人種目'!M19))</f>
        <v>00</v>
      </c>
      <c r="M19" s="27" t="str">
        <f>IF(LEN('個人種目'!N19)=0,"00",IF(LEN('個人種目'!N19)=1,"0"&amp;'個人種目'!N19,'個人種目'!N19))</f>
        <v>00</v>
      </c>
      <c r="O19" s="27" t="e">
        <f>DATEDIF(DATE('個人種目'!G19,'個人種目'!H19,'個人種目'!I19),$B$1+1,"Y")</f>
        <v>#NUM!</v>
      </c>
    </row>
    <row r="20" spans="1:15" ht="13.5">
      <c r="A20" s="27">
        <f>IF(LEN('個人種目'!B20)=1,'個人種目'!B20&amp;" ",'個人種目'!B20)</f>
        <v>0</v>
      </c>
      <c r="B20" s="27">
        <f>IF(LEN('個人種目'!C20)=1," "&amp;'個人種目'!C20,'個人種目'!C20)</f>
        <v>0</v>
      </c>
      <c r="C20" s="27" t="str">
        <f t="shared" si="0"/>
        <v>０　０</v>
      </c>
      <c r="D20" s="27" t="str">
        <f t="shared" si="1"/>
        <v>○</v>
      </c>
      <c r="E20" s="27">
        <f t="shared" si="2"/>
        <v>15</v>
      </c>
      <c r="F20" s="27" t="str">
        <f t="shared" si="3"/>
        <v>０　０@15</v>
      </c>
      <c r="G20" s="27" t="e">
        <f>ROUNDDOWN(YEARFRAC(DATE('個人種目'!G20,'個人種目'!H20,'個人種目'!I20),$B$1,3),0)</f>
        <v>#NUM!</v>
      </c>
      <c r="H20" s="27" t="e">
        <f t="shared" si="4"/>
        <v>#NUM!</v>
      </c>
      <c r="I20" s="27" t="e">
        <f>VLOOKUP('個人種目'!J20,Sheet2!$E$2:$F$6,2,FALSE)</f>
        <v>#N/A</v>
      </c>
      <c r="J20" s="27" t="e">
        <f>VLOOKUP('個人種目'!K20,Sheet2!$G$2:$I$4,2,FALSE)</f>
        <v>#N/A</v>
      </c>
      <c r="K20" s="27" t="str">
        <f>IF(LEN('個人種目'!L20)=0,"00",IF(LEN('個人種目'!L20)=1,"0"&amp;'個人種目'!L20,'個人種目'!L20))</f>
        <v>00</v>
      </c>
      <c r="L20" s="27" t="str">
        <f>IF(LEN('個人種目'!M20)=0,"00",IF(LEN('個人種目'!M20)=1,"0"&amp;'個人種目'!M20,'個人種目'!M20))</f>
        <v>00</v>
      </c>
      <c r="M20" s="27" t="str">
        <f>IF(LEN('個人種目'!N20)=0,"00",IF(LEN('個人種目'!N20)=1,"0"&amp;'個人種目'!N20,'個人種目'!N20))</f>
        <v>00</v>
      </c>
      <c r="O20" s="27" t="e">
        <f>DATEDIF(DATE('個人種目'!G20,'個人種目'!H20,'個人種目'!I20),$B$1+1,"Y")</f>
        <v>#NUM!</v>
      </c>
    </row>
    <row r="21" spans="1:15" ht="13.5">
      <c r="A21" s="27">
        <f>IF(LEN('個人種目'!B21)=1,'個人種目'!B21&amp;" ",'個人種目'!B21)</f>
        <v>0</v>
      </c>
      <c r="B21" s="27">
        <f>IF(LEN('個人種目'!C21)=1," "&amp;'個人種目'!C21,'個人種目'!C21)</f>
        <v>0</v>
      </c>
      <c r="C21" s="27" t="str">
        <f t="shared" si="0"/>
        <v>０　０</v>
      </c>
      <c r="D21" s="27" t="str">
        <f t="shared" si="1"/>
        <v>○</v>
      </c>
      <c r="E21" s="27">
        <f t="shared" si="2"/>
        <v>16</v>
      </c>
      <c r="F21" s="27" t="str">
        <f t="shared" si="3"/>
        <v>０　０@16</v>
      </c>
      <c r="G21" s="27" t="e">
        <f>ROUNDDOWN(YEARFRAC(DATE('個人種目'!G21,'個人種目'!H21,'個人種目'!I21),$B$1,3),0)</f>
        <v>#NUM!</v>
      </c>
      <c r="H21" s="27" t="e">
        <f t="shared" si="4"/>
        <v>#NUM!</v>
      </c>
      <c r="I21" s="27" t="e">
        <f>VLOOKUP('個人種目'!J21,Sheet2!$E$2:$F$6,2,FALSE)</f>
        <v>#N/A</v>
      </c>
      <c r="J21" s="27" t="e">
        <f>VLOOKUP('個人種目'!K21,Sheet2!$G$2:$I$4,2,FALSE)</f>
        <v>#N/A</v>
      </c>
      <c r="K21" s="27" t="str">
        <f>IF(LEN('個人種目'!L21)=0,"00",IF(LEN('個人種目'!L21)=1,"0"&amp;'個人種目'!L21,'個人種目'!L21))</f>
        <v>00</v>
      </c>
      <c r="L21" s="27" t="str">
        <f>IF(LEN('個人種目'!M21)=0,"00",IF(LEN('個人種目'!M21)=1,"0"&amp;'個人種目'!M21,'個人種目'!M21))</f>
        <v>00</v>
      </c>
      <c r="M21" s="27" t="str">
        <f>IF(LEN('個人種目'!N21)=0,"00",IF(LEN('個人種目'!N21)=1,"0"&amp;'個人種目'!N21,'個人種目'!N21))</f>
        <v>00</v>
      </c>
      <c r="O21" s="27" t="e">
        <f>DATEDIF(DATE('個人種目'!G21,'個人種目'!H21,'個人種目'!I21),$B$1+1,"Y")</f>
        <v>#NUM!</v>
      </c>
    </row>
    <row r="22" spans="1:15" ht="13.5">
      <c r="A22" s="27">
        <f>IF(LEN('個人種目'!B22)=1,'個人種目'!B22&amp;" ",'個人種目'!B22)</f>
        <v>0</v>
      </c>
      <c r="B22" s="27">
        <f>IF(LEN('個人種目'!C22)=1," "&amp;'個人種目'!C22,'個人種目'!C22)</f>
        <v>0</v>
      </c>
      <c r="C22" s="27" t="str">
        <f t="shared" si="0"/>
        <v>０　０</v>
      </c>
      <c r="D22" s="27" t="str">
        <f t="shared" si="1"/>
        <v>○</v>
      </c>
      <c r="E22" s="27">
        <f t="shared" si="2"/>
        <v>17</v>
      </c>
      <c r="F22" s="27" t="str">
        <f t="shared" si="3"/>
        <v>０　０@17</v>
      </c>
      <c r="G22" s="27" t="e">
        <f>ROUNDDOWN(YEARFRAC(DATE('個人種目'!G22,'個人種目'!H22,'個人種目'!I22),$B$1,3),0)</f>
        <v>#NUM!</v>
      </c>
      <c r="H22" s="27" t="e">
        <f t="shared" si="4"/>
        <v>#NUM!</v>
      </c>
      <c r="I22" s="27" t="e">
        <f>VLOOKUP('個人種目'!J22,Sheet2!$E$2:$F$6,2,FALSE)</f>
        <v>#N/A</v>
      </c>
      <c r="J22" s="27" t="e">
        <f>VLOOKUP('個人種目'!K22,Sheet2!$G$2:$I$4,2,FALSE)</f>
        <v>#N/A</v>
      </c>
      <c r="K22" s="27" t="str">
        <f>IF(LEN('個人種目'!L22)=0,"00",IF(LEN('個人種目'!L22)=1,"0"&amp;'個人種目'!L22,'個人種目'!L22))</f>
        <v>00</v>
      </c>
      <c r="L22" s="27" t="str">
        <f>IF(LEN('個人種目'!M22)=0,"00",IF(LEN('個人種目'!M22)=1,"0"&amp;'個人種目'!M22,'個人種目'!M22))</f>
        <v>00</v>
      </c>
      <c r="M22" s="27" t="str">
        <f>IF(LEN('個人種目'!N22)=0,"00",IF(LEN('個人種目'!N22)=1,"0"&amp;'個人種目'!N22,'個人種目'!N22))</f>
        <v>00</v>
      </c>
      <c r="O22" s="27" t="e">
        <f>DATEDIF(DATE('個人種目'!G22,'個人種目'!H22,'個人種目'!I22),$B$1+1,"Y")</f>
        <v>#NUM!</v>
      </c>
    </row>
    <row r="23" spans="1:15" ht="13.5">
      <c r="A23" s="27">
        <f>IF(LEN('個人種目'!B23)=1,'個人種目'!B23&amp;" ",'個人種目'!B23)</f>
        <v>0</v>
      </c>
      <c r="B23" s="27">
        <f>IF(LEN('個人種目'!C23)=1," "&amp;'個人種目'!C23,'個人種目'!C23)</f>
        <v>0</v>
      </c>
      <c r="C23" s="27" t="str">
        <f t="shared" si="0"/>
        <v>０　０</v>
      </c>
      <c r="D23" s="27" t="str">
        <f t="shared" si="1"/>
        <v>○</v>
      </c>
      <c r="E23" s="27">
        <f t="shared" si="2"/>
        <v>18</v>
      </c>
      <c r="F23" s="27" t="str">
        <f t="shared" si="3"/>
        <v>０　０@18</v>
      </c>
      <c r="G23" s="27" t="e">
        <f>ROUNDDOWN(YEARFRAC(DATE('個人種目'!G23,'個人種目'!H23,'個人種目'!I23),$B$1,3),0)</f>
        <v>#NUM!</v>
      </c>
      <c r="H23" s="27" t="e">
        <f t="shared" si="4"/>
        <v>#NUM!</v>
      </c>
      <c r="I23" s="27" t="e">
        <f>VLOOKUP('個人種目'!J23,Sheet2!$E$2:$F$6,2,FALSE)</f>
        <v>#N/A</v>
      </c>
      <c r="J23" s="27" t="e">
        <f>VLOOKUP('個人種目'!K23,Sheet2!$G$2:$I$4,2,FALSE)</f>
        <v>#N/A</v>
      </c>
      <c r="K23" s="27" t="str">
        <f>IF(LEN('個人種目'!L23)=0,"00",IF(LEN('個人種目'!L23)=1,"0"&amp;'個人種目'!L23,'個人種目'!L23))</f>
        <v>00</v>
      </c>
      <c r="L23" s="27" t="str">
        <f>IF(LEN('個人種目'!M23)=0,"00",IF(LEN('個人種目'!M23)=1,"0"&amp;'個人種目'!M23,'個人種目'!M23))</f>
        <v>00</v>
      </c>
      <c r="M23" s="27" t="str">
        <f>IF(LEN('個人種目'!N23)=0,"00",IF(LEN('個人種目'!N23)=1,"0"&amp;'個人種目'!N23,'個人種目'!N23))</f>
        <v>00</v>
      </c>
      <c r="O23" s="27" t="e">
        <f>DATEDIF(DATE('個人種目'!G23,'個人種目'!H23,'個人種目'!I23),$B$1+1,"Y")</f>
        <v>#NUM!</v>
      </c>
    </row>
    <row r="24" spans="1:15" ht="13.5">
      <c r="A24" s="27">
        <f>IF(LEN('個人種目'!B24)=1,'個人種目'!B24&amp;" ",'個人種目'!B24)</f>
        <v>0</v>
      </c>
      <c r="B24" s="27">
        <f>IF(LEN('個人種目'!C24)=1," "&amp;'個人種目'!C24,'個人種目'!C24)</f>
        <v>0</v>
      </c>
      <c r="C24" s="27" t="str">
        <f t="shared" si="0"/>
        <v>０　０</v>
      </c>
      <c r="D24" s="27" t="str">
        <f t="shared" si="1"/>
        <v>○</v>
      </c>
      <c r="E24" s="27">
        <f t="shared" si="2"/>
        <v>19</v>
      </c>
      <c r="F24" s="27" t="str">
        <f t="shared" si="3"/>
        <v>０　０@19</v>
      </c>
      <c r="G24" s="27" t="e">
        <f>ROUNDDOWN(YEARFRAC(DATE('個人種目'!G24,'個人種目'!H24,'個人種目'!I24),$B$1,3),0)</f>
        <v>#NUM!</v>
      </c>
      <c r="H24" s="27" t="e">
        <f t="shared" si="4"/>
        <v>#NUM!</v>
      </c>
      <c r="I24" s="27" t="e">
        <f>VLOOKUP('個人種目'!J24,Sheet2!$E$2:$F$6,2,FALSE)</f>
        <v>#N/A</v>
      </c>
      <c r="J24" s="27" t="e">
        <f>VLOOKUP('個人種目'!K24,Sheet2!$G$2:$I$4,2,FALSE)</f>
        <v>#N/A</v>
      </c>
      <c r="K24" s="27" t="str">
        <f>IF(LEN('個人種目'!L24)=0,"00",IF(LEN('個人種目'!L24)=1,"0"&amp;'個人種目'!L24,'個人種目'!L24))</f>
        <v>00</v>
      </c>
      <c r="L24" s="27" t="str">
        <f>IF(LEN('個人種目'!M24)=0,"00",IF(LEN('個人種目'!M24)=1,"0"&amp;'個人種目'!M24,'個人種目'!M24))</f>
        <v>00</v>
      </c>
      <c r="M24" s="27" t="str">
        <f>IF(LEN('個人種目'!N24)=0,"00",IF(LEN('個人種目'!N24)=1,"0"&amp;'個人種目'!N24,'個人種目'!N24))</f>
        <v>00</v>
      </c>
      <c r="O24" s="27" t="e">
        <f>DATEDIF(DATE('個人種目'!G24,'個人種目'!H24,'個人種目'!I24),$B$1+1,"Y")</f>
        <v>#NUM!</v>
      </c>
    </row>
    <row r="25" spans="1:15" ht="13.5">
      <c r="A25" s="27">
        <f>IF(LEN('個人種目'!B25)=1,'個人種目'!B25&amp;" ",'個人種目'!B25)</f>
        <v>0</v>
      </c>
      <c r="B25" s="27">
        <f>IF(LEN('個人種目'!C25)=1," "&amp;'個人種目'!C25,'個人種目'!C25)</f>
        <v>0</v>
      </c>
      <c r="C25" s="27" t="str">
        <f t="shared" si="0"/>
        <v>０　０</v>
      </c>
      <c r="D25" s="27" t="str">
        <f t="shared" si="1"/>
        <v>○</v>
      </c>
      <c r="E25" s="27">
        <f t="shared" si="2"/>
        <v>20</v>
      </c>
      <c r="F25" s="27" t="str">
        <f t="shared" si="3"/>
        <v>０　０@20</v>
      </c>
      <c r="G25" s="27" t="e">
        <f>ROUNDDOWN(YEARFRAC(DATE('個人種目'!G25,'個人種目'!H25,'個人種目'!I25),$B$1,3),0)</f>
        <v>#NUM!</v>
      </c>
      <c r="H25" s="27" t="e">
        <f t="shared" si="4"/>
        <v>#NUM!</v>
      </c>
      <c r="I25" s="27" t="e">
        <f>VLOOKUP('個人種目'!J25,Sheet2!$E$2:$F$6,2,FALSE)</f>
        <v>#N/A</v>
      </c>
      <c r="J25" s="27" t="e">
        <f>VLOOKUP('個人種目'!K25,Sheet2!$G$2:$I$4,2,FALSE)</f>
        <v>#N/A</v>
      </c>
      <c r="K25" s="27" t="str">
        <f>IF(LEN('個人種目'!L25)=0,"00",IF(LEN('個人種目'!L25)=1,"0"&amp;'個人種目'!L25,'個人種目'!L25))</f>
        <v>00</v>
      </c>
      <c r="L25" s="27" t="str">
        <f>IF(LEN('個人種目'!M25)=0,"00",IF(LEN('個人種目'!M25)=1,"0"&amp;'個人種目'!M25,'個人種目'!M25))</f>
        <v>00</v>
      </c>
      <c r="M25" s="27" t="str">
        <f>IF(LEN('個人種目'!N25)=0,"00",IF(LEN('個人種目'!N25)=1,"0"&amp;'個人種目'!N25,'個人種目'!N25))</f>
        <v>00</v>
      </c>
      <c r="O25" s="27" t="e">
        <f>DATEDIF(DATE('個人種目'!G25,'個人種目'!H25,'個人種目'!I25),$B$1+1,"Y")</f>
        <v>#NUM!</v>
      </c>
    </row>
    <row r="26" spans="1:15" ht="13.5">
      <c r="A26" s="27">
        <f>IF(LEN('個人種目'!B26)=1,'個人種目'!B26&amp;" ",'個人種目'!B26)</f>
        <v>0</v>
      </c>
      <c r="B26" s="27">
        <f>IF(LEN('個人種目'!C26)=1," "&amp;'個人種目'!C26,'個人種目'!C26)</f>
        <v>0</v>
      </c>
      <c r="C26" s="27" t="str">
        <f t="shared" si="0"/>
        <v>０　０</v>
      </c>
      <c r="D26" s="27" t="str">
        <f t="shared" si="1"/>
        <v>○</v>
      </c>
      <c r="E26" s="27">
        <f t="shared" si="2"/>
        <v>21</v>
      </c>
      <c r="F26" s="27" t="str">
        <f t="shared" si="3"/>
        <v>０　０@21</v>
      </c>
      <c r="G26" s="27" t="e">
        <f>ROUNDDOWN(YEARFRAC(DATE('個人種目'!G26,'個人種目'!H26,'個人種目'!I26),$B$1,3),0)</f>
        <v>#NUM!</v>
      </c>
      <c r="H26" s="27" t="e">
        <f t="shared" si="4"/>
        <v>#NUM!</v>
      </c>
      <c r="I26" s="27" t="e">
        <f>VLOOKUP('個人種目'!J26,Sheet2!$E$2:$F$6,2,FALSE)</f>
        <v>#N/A</v>
      </c>
      <c r="J26" s="27" t="e">
        <f>VLOOKUP('個人種目'!K26,Sheet2!$G$2:$I$4,2,FALSE)</f>
        <v>#N/A</v>
      </c>
      <c r="K26" s="27" t="str">
        <f>IF(LEN('個人種目'!L26)=0,"00",IF(LEN('個人種目'!L26)=1,"0"&amp;'個人種目'!L26,'個人種目'!L26))</f>
        <v>00</v>
      </c>
      <c r="L26" s="27" t="str">
        <f>IF(LEN('個人種目'!M26)=0,"00",IF(LEN('個人種目'!M26)=1,"0"&amp;'個人種目'!M26,'個人種目'!M26))</f>
        <v>00</v>
      </c>
      <c r="M26" s="27" t="str">
        <f>IF(LEN('個人種目'!N26)=0,"00",IF(LEN('個人種目'!N26)=1,"0"&amp;'個人種目'!N26,'個人種目'!N26))</f>
        <v>00</v>
      </c>
      <c r="O26" s="27" t="e">
        <f>DATEDIF(DATE('個人種目'!G26,'個人種目'!H26,'個人種目'!I26),$B$1+1,"Y")</f>
        <v>#NUM!</v>
      </c>
    </row>
    <row r="27" spans="1:15" ht="13.5">
      <c r="A27" s="27">
        <f>IF(LEN('個人種目'!B27)=1,'個人種目'!B27&amp;" ",'個人種目'!B27)</f>
        <v>0</v>
      </c>
      <c r="B27" s="27">
        <f>IF(LEN('個人種目'!C27)=1," "&amp;'個人種目'!C27,'個人種目'!C27)</f>
        <v>0</v>
      </c>
      <c r="C27" s="27" t="str">
        <f t="shared" si="0"/>
        <v>０　０</v>
      </c>
      <c r="D27" s="27" t="str">
        <f t="shared" si="1"/>
        <v>○</v>
      </c>
      <c r="E27" s="27">
        <f t="shared" si="2"/>
        <v>22</v>
      </c>
      <c r="F27" s="27" t="str">
        <f t="shared" si="3"/>
        <v>０　０@22</v>
      </c>
      <c r="G27" s="27" t="e">
        <f>ROUNDDOWN(YEARFRAC(DATE('個人種目'!G27,'個人種目'!H27,'個人種目'!I27),$B$1,3),0)</f>
        <v>#NUM!</v>
      </c>
      <c r="H27" s="27" t="e">
        <f t="shared" si="4"/>
        <v>#NUM!</v>
      </c>
      <c r="I27" s="27" t="e">
        <f>VLOOKUP('個人種目'!J27,Sheet2!$E$2:$F$6,2,FALSE)</f>
        <v>#N/A</v>
      </c>
      <c r="J27" s="27" t="e">
        <f>VLOOKUP('個人種目'!K27,Sheet2!$G$2:$I$4,2,FALSE)</f>
        <v>#N/A</v>
      </c>
      <c r="K27" s="27" t="str">
        <f>IF(LEN('個人種目'!L27)=0,"00",IF(LEN('個人種目'!L27)=1,"0"&amp;'個人種目'!L27,'個人種目'!L27))</f>
        <v>00</v>
      </c>
      <c r="L27" s="27" t="str">
        <f>IF(LEN('個人種目'!M27)=0,"00",IF(LEN('個人種目'!M27)=1,"0"&amp;'個人種目'!M27,'個人種目'!M27))</f>
        <v>00</v>
      </c>
      <c r="M27" s="27" t="str">
        <f>IF(LEN('個人種目'!N27)=0,"00",IF(LEN('個人種目'!N27)=1,"0"&amp;'個人種目'!N27,'個人種目'!N27))</f>
        <v>00</v>
      </c>
      <c r="O27" s="27" t="e">
        <f>DATEDIF(DATE('個人種目'!G27,'個人種目'!H27,'個人種目'!I27),$B$1+1,"Y")</f>
        <v>#NUM!</v>
      </c>
    </row>
    <row r="28" spans="1:15" ht="13.5">
      <c r="A28" s="27">
        <f>IF(LEN('個人種目'!B28)=1,'個人種目'!B28&amp;" ",'個人種目'!B28)</f>
        <v>0</v>
      </c>
      <c r="B28" s="27">
        <f>IF(LEN('個人種目'!C28)=1," "&amp;'個人種目'!C28,'個人種目'!C28)</f>
        <v>0</v>
      </c>
      <c r="C28" s="27" t="str">
        <f t="shared" si="0"/>
        <v>０　０</v>
      </c>
      <c r="D28" s="27" t="str">
        <f t="shared" si="1"/>
        <v>○</v>
      </c>
      <c r="E28" s="27">
        <f t="shared" si="2"/>
        <v>23</v>
      </c>
      <c r="F28" s="27" t="str">
        <f t="shared" si="3"/>
        <v>０　０@23</v>
      </c>
      <c r="G28" s="27" t="e">
        <f>ROUNDDOWN(YEARFRAC(DATE('個人種目'!G28,'個人種目'!H28,'個人種目'!I28),$B$1,3),0)</f>
        <v>#NUM!</v>
      </c>
      <c r="H28" s="27" t="e">
        <f t="shared" si="4"/>
        <v>#NUM!</v>
      </c>
      <c r="I28" s="27" t="e">
        <f>VLOOKUP('個人種目'!J28,Sheet2!$E$2:$F$6,2,FALSE)</f>
        <v>#N/A</v>
      </c>
      <c r="J28" s="27" t="e">
        <f>VLOOKUP('個人種目'!K28,Sheet2!$G$2:$I$4,2,FALSE)</f>
        <v>#N/A</v>
      </c>
      <c r="K28" s="27" t="str">
        <f>IF(LEN('個人種目'!L28)=0,"00",IF(LEN('個人種目'!L28)=1,"0"&amp;'個人種目'!L28,'個人種目'!L28))</f>
        <v>00</v>
      </c>
      <c r="L28" s="27" t="str">
        <f>IF(LEN('個人種目'!M28)=0,"00",IF(LEN('個人種目'!M28)=1,"0"&amp;'個人種目'!M28,'個人種目'!M28))</f>
        <v>00</v>
      </c>
      <c r="M28" s="27" t="str">
        <f>IF(LEN('個人種目'!N28)=0,"00",IF(LEN('個人種目'!N28)=1,"0"&amp;'個人種目'!N28,'個人種目'!N28))</f>
        <v>00</v>
      </c>
      <c r="O28" s="27" t="e">
        <f>DATEDIF(DATE('個人種目'!G28,'個人種目'!H28,'個人種目'!I28),$B$1+1,"Y")</f>
        <v>#NUM!</v>
      </c>
    </row>
    <row r="29" spans="1:15" ht="13.5">
      <c r="A29" s="27">
        <f>IF(LEN('個人種目'!B29)=1,'個人種目'!B29&amp;" ",'個人種目'!B29)</f>
        <v>0</v>
      </c>
      <c r="B29" s="27">
        <f>IF(LEN('個人種目'!C29)=1," "&amp;'個人種目'!C29,'個人種目'!C29)</f>
        <v>0</v>
      </c>
      <c r="C29" s="27" t="str">
        <f t="shared" si="0"/>
        <v>０　０</v>
      </c>
      <c r="D29" s="27" t="str">
        <f t="shared" si="1"/>
        <v>○</v>
      </c>
      <c r="E29" s="27">
        <f t="shared" si="2"/>
        <v>24</v>
      </c>
      <c r="F29" s="27" t="str">
        <f t="shared" si="3"/>
        <v>０　０@24</v>
      </c>
      <c r="G29" s="27" t="e">
        <f>ROUNDDOWN(YEARFRAC(DATE('個人種目'!G29,'個人種目'!H29,'個人種目'!I29),$B$1,3),0)</f>
        <v>#NUM!</v>
      </c>
      <c r="H29" s="27" t="e">
        <f t="shared" si="4"/>
        <v>#NUM!</v>
      </c>
      <c r="I29" s="27" t="e">
        <f>VLOOKUP('個人種目'!J29,Sheet2!$E$2:$F$6,2,FALSE)</f>
        <v>#N/A</v>
      </c>
      <c r="J29" s="27" t="e">
        <f>VLOOKUP('個人種目'!K29,Sheet2!$G$2:$I$4,2,FALSE)</f>
        <v>#N/A</v>
      </c>
      <c r="K29" s="27" t="str">
        <f>IF(LEN('個人種目'!L29)=0,"00",IF(LEN('個人種目'!L29)=1,"0"&amp;'個人種目'!L29,'個人種目'!L29))</f>
        <v>00</v>
      </c>
      <c r="L29" s="27" t="str">
        <f>IF(LEN('個人種目'!M29)=0,"00",IF(LEN('個人種目'!M29)=1,"0"&amp;'個人種目'!M29,'個人種目'!M29))</f>
        <v>00</v>
      </c>
      <c r="M29" s="27" t="str">
        <f>IF(LEN('個人種目'!N29)=0,"00",IF(LEN('個人種目'!N29)=1,"0"&amp;'個人種目'!N29,'個人種目'!N29))</f>
        <v>00</v>
      </c>
      <c r="O29" s="27" t="e">
        <f>DATEDIF(DATE('個人種目'!G29,'個人種目'!H29,'個人種目'!I29),$B$1+1,"Y")</f>
        <v>#NUM!</v>
      </c>
    </row>
    <row r="30" spans="1:15" ht="13.5">
      <c r="A30" s="27">
        <f>IF(LEN('個人種目'!B30)=1,'個人種目'!B30&amp;" ",'個人種目'!B30)</f>
        <v>0</v>
      </c>
      <c r="B30" s="27">
        <f>IF(LEN('個人種目'!C30)=1," "&amp;'個人種目'!C30,'個人種目'!C30)</f>
        <v>0</v>
      </c>
      <c r="C30" s="27" t="str">
        <f t="shared" si="0"/>
        <v>０　０</v>
      </c>
      <c r="D30" s="27" t="str">
        <f t="shared" si="1"/>
        <v>○</v>
      </c>
      <c r="E30" s="27">
        <f t="shared" si="2"/>
        <v>25</v>
      </c>
      <c r="F30" s="27" t="str">
        <f t="shared" si="3"/>
        <v>０　０@25</v>
      </c>
      <c r="G30" s="27" t="e">
        <f>ROUNDDOWN(YEARFRAC(DATE('個人種目'!G30,'個人種目'!H30,'個人種目'!I30),$B$1,3),0)</f>
        <v>#NUM!</v>
      </c>
      <c r="H30" s="27" t="e">
        <f t="shared" si="4"/>
        <v>#NUM!</v>
      </c>
      <c r="I30" s="27" t="e">
        <f>VLOOKUP('個人種目'!J30,Sheet2!$E$2:$F$6,2,FALSE)</f>
        <v>#N/A</v>
      </c>
      <c r="J30" s="27" t="e">
        <f>VLOOKUP('個人種目'!K30,Sheet2!$G$2:$I$4,2,FALSE)</f>
        <v>#N/A</v>
      </c>
      <c r="K30" s="27" t="str">
        <f>IF(LEN('個人種目'!L30)=0,"00",IF(LEN('個人種目'!L30)=1,"0"&amp;'個人種目'!L30,'個人種目'!L30))</f>
        <v>00</v>
      </c>
      <c r="L30" s="27" t="str">
        <f>IF(LEN('個人種目'!M30)=0,"00",IF(LEN('個人種目'!M30)=1,"0"&amp;'個人種目'!M30,'個人種目'!M30))</f>
        <v>00</v>
      </c>
      <c r="M30" s="27" t="str">
        <f>IF(LEN('個人種目'!N30)=0,"00",IF(LEN('個人種目'!N30)=1,"0"&amp;'個人種目'!N30,'個人種目'!N30))</f>
        <v>00</v>
      </c>
      <c r="O30" s="27" t="e">
        <f>DATEDIF(DATE('個人種目'!G30,'個人種目'!H30,'個人種目'!I30),$B$1+1,"Y")</f>
        <v>#NUM!</v>
      </c>
    </row>
    <row r="31" spans="1:15" ht="13.5">
      <c r="A31" s="27">
        <f>IF(LEN('個人種目'!B31)=1,'個人種目'!B31&amp;" ",'個人種目'!B31)</f>
        <v>0</v>
      </c>
      <c r="B31" s="27">
        <f>IF(LEN('個人種目'!C31)=1," "&amp;'個人種目'!C31,'個人種目'!C31)</f>
        <v>0</v>
      </c>
      <c r="C31" s="27" t="str">
        <f t="shared" si="0"/>
        <v>０　０</v>
      </c>
      <c r="D31" s="27" t="str">
        <f t="shared" si="1"/>
        <v>○</v>
      </c>
      <c r="E31" s="27">
        <f t="shared" si="2"/>
        <v>26</v>
      </c>
      <c r="F31" s="27" t="str">
        <f t="shared" si="3"/>
        <v>０　０@26</v>
      </c>
      <c r="G31" s="27" t="e">
        <f>ROUNDDOWN(YEARFRAC(DATE('個人種目'!G31,'個人種目'!H31,'個人種目'!I31),$B$1,3),0)</f>
        <v>#NUM!</v>
      </c>
      <c r="H31" s="27" t="e">
        <f t="shared" si="4"/>
        <v>#NUM!</v>
      </c>
      <c r="I31" s="27" t="e">
        <f>VLOOKUP('個人種目'!J31,Sheet2!$E$2:$F$6,2,FALSE)</f>
        <v>#N/A</v>
      </c>
      <c r="J31" s="27" t="e">
        <f>VLOOKUP('個人種目'!K31,Sheet2!$G$2:$I$4,2,FALSE)</f>
        <v>#N/A</v>
      </c>
      <c r="K31" s="27" t="str">
        <f>IF(LEN('個人種目'!L31)=0,"00",IF(LEN('個人種目'!L31)=1,"0"&amp;'個人種目'!L31,'個人種目'!L31))</f>
        <v>00</v>
      </c>
      <c r="L31" s="27" t="str">
        <f>IF(LEN('個人種目'!M31)=0,"00",IF(LEN('個人種目'!M31)=1,"0"&amp;'個人種目'!M31,'個人種目'!M31))</f>
        <v>00</v>
      </c>
      <c r="M31" s="27" t="str">
        <f>IF(LEN('個人種目'!N31)=0,"00",IF(LEN('個人種目'!N31)=1,"0"&amp;'個人種目'!N31,'個人種目'!N31))</f>
        <v>00</v>
      </c>
      <c r="O31" s="27" t="e">
        <f>DATEDIF(DATE('個人種目'!G31,'個人種目'!H31,'個人種目'!I31),$B$1+1,"Y")</f>
        <v>#NUM!</v>
      </c>
    </row>
    <row r="32" spans="1:15" ht="13.5">
      <c r="A32" s="27">
        <f>IF(LEN('個人種目'!B32)=1,'個人種目'!B32&amp;" ",'個人種目'!B32)</f>
        <v>0</v>
      </c>
      <c r="B32" s="27">
        <f>IF(LEN('個人種目'!C32)=1," "&amp;'個人種目'!C32,'個人種目'!C32)</f>
        <v>0</v>
      </c>
      <c r="C32" s="27" t="str">
        <f t="shared" si="0"/>
        <v>０　０</v>
      </c>
      <c r="D32" s="27" t="str">
        <f t="shared" si="1"/>
        <v>○</v>
      </c>
      <c r="E32" s="27">
        <f t="shared" si="2"/>
        <v>27</v>
      </c>
      <c r="F32" s="27" t="str">
        <f t="shared" si="3"/>
        <v>０　０@27</v>
      </c>
      <c r="G32" s="27" t="e">
        <f>ROUNDDOWN(YEARFRAC(DATE('個人種目'!G32,'個人種目'!H32,'個人種目'!I32),$B$1,3),0)</f>
        <v>#NUM!</v>
      </c>
      <c r="H32" s="27" t="e">
        <f t="shared" si="4"/>
        <v>#NUM!</v>
      </c>
      <c r="I32" s="27" t="e">
        <f>VLOOKUP('個人種目'!J32,Sheet2!$E$2:$F$6,2,FALSE)</f>
        <v>#N/A</v>
      </c>
      <c r="J32" s="27" t="e">
        <f>VLOOKUP('個人種目'!K32,Sheet2!$G$2:$I$4,2,FALSE)</f>
        <v>#N/A</v>
      </c>
      <c r="K32" s="27" t="str">
        <f>IF(LEN('個人種目'!L32)=0,"00",IF(LEN('個人種目'!L32)=1,"0"&amp;'個人種目'!L32,'個人種目'!L32))</f>
        <v>00</v>
      </c>
      <c r="L32" s="27" t="str">
        <f>IF(LEN('個人種目'!M32)=0,"00",IF(LEN('個人種目'!M32)=1,"0"&amp;'個人種目'!M32,'個人種目'!M32))</f>
        <v>00</v>
      </c>
      <c r="M32" s="27" t="str">
        <f>IF(LEN('個人種目'!N32)=0,"00",IF(LEN('個人種目'!N32)=1,"0"&amp;'個人種目'!N32,'個人種目'!N32))</f>
        <v>00</v>
      </c>
      <c r="O32" s="27" t="e">
        <f>DATEDIF(DATE('個人種目'!G32,'個人種目'!H32,'個人種目'!I32),$B$1+1,"Y")</f>
        <v>#NUM!</v>
      </c>
    </row>
    <row r="33" spans="1:15" ht="13.5">
      <c r="A33" s="27">
        <f>IF(LEN('個人種目'!B33)=1,'個人種目'!B33&amp;" ",'個人種目'!B33)</f>
        <v>0</v>
      </c>
      <c r="B33" s="27">
        <f>IF(LEN('個人種目'!C33)=1," "&amp;'個人種目'!C33,'個人種目'!C33)</f>
        <v>0</v>
      </c>
      <c r="C33" s="27" t="str">
        <f t="shared" si="0"/>
        <v>０　０</v>
      </c>
      <c r="D33" s="27" t="str">
        <f t="shared" si="1"/>
        <v>○</v>
      </c>
      <c r="E33" s="27">
        <f t="shared" si="2"/>
        <v>28</v>
      </c>
      <c r="F33" s="27" t="str">
        <f t="shared" si="3"/>
        <v>０　０@28</v>
      </c>
      <c r="G33" s="27" t="e">
        <f>ROUNDDOWN(YEARFRAC(DATE('個人種目'!G33,'個人種目'!H33,'個人種目'!I33),$B$1,3),0)</f>
        <v>#NUM!</v>
      </c>
      <c r="H33" s="27" t="e">
        <f t="shared" si="4"/>
        <v>#NUM!</v>
      </c>
      <c r="I33" s="27" t="e">
        <f>VLOOKUP('個人種目'!J33,Sheet2!$E$2:$F$6,2,FALSE)</f>
        <v>#N/A</v>
      </c>
      <c r="J33" s="27" t="e">
        <f>VLOOKUP('個人種目'!K33,Sheet2!$G$2:$I$4,2,FALSE)</f>
        <v>#N/A</v>
      </c>
      <c r="K33" s="27" t="str">
        <f>IF(LEN('個人種目'!L33)=0,"00",IF(LEN('個人種目'!L33)=1,"0"&amp;'個人種目'!L33,'個人種目'!L33))</f>
        <v>00</v>
      </c>
      <c r="L33" s="27" t="str">
        <f>IF(LEN('個人種目'!M33)=0,"00",IF(LEN('個人種目'!M33)=1,"0"&amp;'個人種目'!M33,'個人種目'!M33))</f>
        <v>00</v>
      </c>
      <c r="M33" s="27" t="str">
        <f>IF(LEN('個人種目'!N33)=0,"00",IF(LEN('個人種目'!N33)=1,"0"&amp;'個人種目'!N33,'個人種目'!N33))</f>
        <v>00</v>
      </c>
      <c r="O33" s="27" t="e">
        <f>DATEDIF(DATE('個人種目'!G33,'個人種目'!H33,'個人種目'!I33),$B$1+1,"Y")</f>
        <v>#NUM!</v>
      </c>
    </row>
    <row r="34" spans="1:15" ht="13.5">
      <c r="A34" s="27">
        <f>IF(LEN('個人種目'!B34)=1,'個人種目'!B34&amp;" ",'個人種目'!B34)</f>
        <v>0</v>
      </c>
      <c r="B34" s="27">
        <f>IF(LEN('個人種目'!C34)=1," "&amp;'個人種目'!C34,'個人種目'!C34)</f>
        <v>0</v>
      </c>
      <c r="C34" s="27" t="str">
        <f t="shared" si="0"/>
        <v>０　０</v>
      </c>
      <c r="D34" s="27" t="str">
        <f t="shared" si="1"/>
        <v>○</v>
      </c>
      <c r="E34" s="27">
        <f t="shared" si="2"/>
        <v>29</v>
      </c>
      <c r="F34" s="27" t="str">
        <f t="shared" si="3"/>
        <v>０　０@29</v>
      </c>
      <c r="G34" s="27" t="e">
        <f>ROUNDDOWN(YEARFRAC(DATE('個人種目'!G34,'個人種目'!H34,'個人種目'!I34),$B$1,3),0)</f>
        <v>#NUM!</v>
      </c>
      <c r="H34" s="27" t="e">
        <f t="shared" si="4"/>
        <v>#NUM!</v>
      </c>
      <c r="I34" s="27" t="e">
        <f>VLOOKUP('個人種目'!J34,Sheet2!$E$2:$F$6,2,FALSE)</f>
        <v>#N/A</v>
      </c>
      <c r="J34" s="27" t="e">
        <f>VLOOKUP('個人種目'!K34,Sheet2!$G$2:$I$4,2,FALSE)</f>
        <v>#N/A</v>
      </c>
      <c r="K34" s="27" t="str">
        <f>IF(LEN('個人種目'!L34)=0,"00",IF(LEN('個人種目'!L34)=1,"0"&amp;'個人種目'!L34,'個人種目'!L34))</f>
        <v>00</v>
      </c>
      <c r="L34" s="27" t="str">
        <f>IF(LEN('個人種目'!M34)=0,"00",IF(LEN('個人種目'!M34)=1,"0"&amp;'個人種目'!M34,'個人種目'!M34))</f>
        <v>00</v>
      </c>
      <c r="M34" s="27" t="str">
        <f>IF(LEN('個人種目'!N34)=0,"00",IF(LEN('個人種目'!N34)=1,"0"&amp;'個人種目'!N34,'個人種目'!N34))</f>
        <v>00</v>
      </c>
      <c r="O34" s="27" t="e">
        <f>DATEDIF(DATE('個人種目'!G34,'個人種目'!H34,'個人種目'!I34),$B$1+1,"Y")</f>
        <v>#NUM!</v>
      </c>
    </row>
    <row r="35" spans="1:15" ht="13.5">
      <c r="A35" s="27">
        <f>IF(LEN('個人種目'!B35)=1,'個人種目'!B35&amp;" ",'個人種目'!B35)</f>
        <v>0</v>
      </c>
      <c r="B35" s="27">
        <f>IF(LEN('個人種目'!C35)=1," "&amp;'個人種目'!C35,'個人種目'!C35)</f>
        <v>0</v>
      </c>
      <c r="C35" s="27" t="str">
        <f t="shared" si="0"/>
        <v>０　０</v>
      </c>
      <c r="D35" s="27" t="str">
        <f t="shared" si="1"/>
        <v>○</v>
      </c>
      <c r="E35" s="27">
        <f t="shared" si="2"/>
        <v>30</v>
      </c>
      <c r="F35" s="27" t="str">
        <f t="shared" si="3"/>
        <v>０　０@30</v>
      </c>
      <c r="G35" s="27" t="e">
        <f>ROUNDDOWN(YEARFRAC(DATE('個人種目'!G35,'個人種目'!H35,'個人種目'!I35),$B$1,3),0)</f>
        <v>#NUM!</v>
      </c>
      <c r="H35" s="27" t="e">
        <f t="shared" si="4"/>
        <v>#NUM!</v>
      </c>
      <c r="I35" s="27" t="e">
        <f>VLOOKUP('個人種目'!J35,Sheet2!$E$2:$F$6,2,FALSE)</f>
        <v>#N/A</v>
      </c>
      <c r="J35" s="27" t="e">
        <f>VLOOKUP('個人種目'!K35,Sheet2!$G$2:$I$4,2,FALSE)</f>
        <v>#N/A</v>
      </c>
      <c r="K35" s="27" t="str">
        <f>IF(LEN('個人種目'!L35)=0,"00",IF(LEN('個人種目'!L35)=1,"0"&amp;'個人種目'!L35,'個人種目'!L35))</f>
        <v>00</v>
      </c>
      <c r="L35" s="27" t="str">
        <f>IF(LEN('個人種目'!M35)=0,"00",IF(LEN('個人種目'!M35)=1,"0"&amp;'個人種目'!M35,'個人種目'!M35))</f>
        <v>00</v>
      </c>
      <c r="M35" s="27" t="str">
        <f>IF(LEN('個人種目'!N35)=0,"00",IF(LEN('個人種目'!N35)=1,"0"&amp;'個人種目'!N35,'個人種目'!N35))</f>
        <v>00</v>
      </c>
      <c r="O35" s="27" t="e">
        <f>DATEDIF(DATE('個人種目'!G35,'個人種目'!H35,'個人種目'!I35),$B$1+1,"Y")</f>
        <v>#NUM!</v>
      </c>
    </row>
    <row r="36" spans="1:15" ht="13.5">
      <c r="A36" s="27">
        <f>IF(LEN('個人種目'!B36)=1,'個人種目'!B36&amp;" ",'個人種目'!B36)</f>
        <v>0</v>
      </c>
      <c r="B36" s="27">
        <f>IF(LEN('個人種目'!C36)=1," "&amp;'個人種目'!C36,'個人種目'!C36)</f>
        <v>0</v>
      </c>
      <c r="C36" s="27" t="str">
        <f t="shared" si="0"/>
        <v>０　０</v>
      </c>
      <c r="D36" s="27" t="str">
        <f t="shared" si="1"/>
        <v>○</v>
      </c>
      <c r="E36" s="27">
        <f t="shared" si="2"/>
        <v>31</v>
      </c>
      <c r="F36" s="27" t="str">
        <f t="shared" si="3"/>
        <v>０　０@31</v>
      </c>
      <c r="G36" s="27" t="e">
        <f>ROUNDDOWN(YEARFRAC(DATE('個人種目'!G36,'個人種目'!H36,'個人種目'!I36),$B$1,3),0)</f>
        <v>#NUM!</v>
      </c>
      <c r="H36" s="27" t="e">
        <f t="shared" si="4"/>
        <v>#NUM!</v>
      </c>
      <c r="I36" s="27" t="e">
        <f>VLOOKUP('個人種目'!J36,Sheet2!$E$2:$F$6,2,FALSE)</f>
        <v>#N/A</v>
      </c>
      <c r="J36" s="27" t="e">
        <f>VLOOKUP('個人種目'!K36,Sheet2!$G$2:$I$4,2,FALSE)</f>
        <v>#N/A</v>
      </c>
      <c r="K36" s="27" t="str">
        <f>IF(LEN('個人種目'!L36)=0,"00",IF(LEN('個人種目'!L36)=1,"0"&amp;'個人種目'!L36,'個人種目'!L36))</f>
        <v>00</v>
      </c>
      <c r="L36" s="27" t="str">
        <f>IF(LEN('個人種目'!M36)=0,"00",IF(LEN('個人種目'!M36)=1,"0"&amp;'個人種目'!M36,'個人種目'!M36))</f>
        <v>00</v>
      </c>
      <c r="M36" s="27" t="str">
        <f>IF(LEN('個人種目'!N36)=0,"00",IF(LEN('個人種目'!N36)=1,"0"&amp;'個人種目'!N36,'個人種目'!N36))</f>
        <v>00</v>
      </c>
      <c r="O36" s="27" t="e">
        <f>DATEDIF(DATE('個人種目'!G36,'個人種目'!H36,'個人種目'!I36),$B$1+1,"Y")</f>
        <v>#NUM!</v>
      </c>
    </row>
    <row r="37" spans="1:15" ht="13.5">
      <c r="A37" s="27">
        <f>IF(LEN('個人種目'!B37)=1,'個人種目'!B37&amp;" ",'個人種目'!B37)</f>
        <v>0</v>
      </c>
      <c r="B37" s="27">
        <f>IF(LEN('個人種目'!C37)=1," "&amp;'個人種目'!C37,'個人種目'!C37)</f>
        <v>0</v>
      </c>
      <c r="C37" s="27" t="str">
        <f t="shared" si="0"/>
        <v>０　０</v>
      </c>
      <c r="D37" s="27" t="str">
        <f t="shared" si="1"/>
        <v>○</v>
      </c>
      <c r="E37" s="27">
        <f t="shared" si="2"/>
        <v>32</v>
      </c>
      <c r="F37" s="27" t="str">
        <f t="shared" si="3"/>
        <v>０　０@32</v>
      </c>
      <c r="G37" s="27" t="e">
        <f>ROUNDDOWN(YEARFRAC(DATE('個人種目'!G37,'個人種目'!H37,'個人種目'!I37),$B$1,3),0)</f>
        <v>#NUM!</v>
      </c>
      <c r="H37" s="27" t="e">
        <f t="shared" si="4"/>
        <v>#NUM!</v>
      </c>
      <c r="I37" s="27" t="e">
        <f>VLOOKUP('個人種目'!J37,Sheet2!$E$2:$F$6,2,FALSE)</f>
        <v>#N/A</v>
      </c>
      <c r="J37" s="27" t="e">
        <f>VLOOKUP('個人種目'!K37,Sheet2!$G$2:$I$4,2,FALSE)</f>
        <v>#N/A</v>
      </c>
      <c r="K37" s="27" t="str">
        <f>IF(LEN('個人種目'!L37)=0,"00",IF(LEN('個人種目'!L37)=1,"0"&amp;'個人種目'!L37,'個人種目'!L37))</f>
        <v>00</v>
      </c>
      <c r="L37" s="27" t="str">
        <f>IF(LEN('個人種目'!M37)=0,"00",IF(LEN('個人種目'!M37)=1,"0"&amp;'個人種目'!M37,'個人種目'!M37))</f>
        <v>00</v>
      </c>
      <c r="M37" s="27" t="str">
        <f>IF(LEN('個人種目'!N37)=0,"00",IF(LEN('個人種目'!N37)=1,"0"&amp;'個人種目'!N37,'個人種目'!N37))</f>
        <v>00</v>
      </c>
      <c r="O37" s="27" t="e">
        <f>DATEDIF(DATE('個人種目'!G37,'個人種目'!H37,'個人種目'!I37),$B$1+1,"Y")</f>
        <v>#NUM!</v>
      </c>
    </row>
    <row r="38" spans="1:15" ht="13.5">
      <c r="A38" s="27">
        <f>IF(LEN('個人種目'!B38)=1,'個人種目'!B38&amp;" ",'個人種目'!B38)</f>
        <v>0</v>
      </c>
      <c r="B38" s="27">
        <f>IF(LEN('個人種目'!C38)=1," "&amp;'個人種目'!C38,'個人種目'!C38)</f>
        <v>0</v>
      </c>
      <c r="C38" s="27" t="str">
        <f t="shared" si="0"/>
        <v>０　０</v>
      </c>
      <c r="D38" s="27" t="str">
        <f t="shared" si="1"/>
        <v>○</v>
      </c>
      <c r="E38" s="27">
        <f t="shared" si="2"/>
        <v>33</v>
      </c>
      <c r="F38" s="27" t="str">
        <f t="shared" si="3"/>
        <v>０　０@33</v>
      </c>
      <c r="G38" s="27" t="e">
        <f>ROUNDDOWN(YEARFRAC(DATE('個人種目'!G38,'個人種目'!H38,'個人種目'!I38),$B$1,3),0)</f>
        <v>#NUM!</v>
      </c>
      <c r="H38" s="27" t="e">
        <f t="shared" si="4"/>
        <v>#NUM!</v>
      </c>
      <c r="I38" s="27" t="e">
        <f>VLOOKUP('個人種目'!J38,Sheet2!$E$2:$F$6,2,FALSE)</f>
        <v>#N/A</v>
      </c>
      <c r="J38" s="27" t="e">
        <f>VLOOKUP('個人種目'!K38,Sheet2!$G$2:$I$4,2,FALSE)</f>
        <v>#N/A</v>
      </c>
      <c r="K38" s="27" t="str">
        <f>IF(LEN('個人種目'!L38)=0,"00",IF(LEN('個人種目'!L38)=1,"0"&amp;'個人種目'!L38,'個人種目'!L38))</f>
        <v>00</v>
      </c>
      <c r="L38" s="27" t="str">
        <f>IF(LEN('個人種目'!M38)=0,"00",IF(LEN('個人種目'!M38)=1,"0"&amp;'個人種目'!M38,'個人種目'!M38))</f>
        <v>00</v>
      </c>
      <c r="M38" s="27" t="str">
        <f>IF(LEN('個人種目'!N38)=0,"00",IF(LEN('個人種目'!N38)=1,"0"&amp;'個人種目'!N38,'個人種目'!N38))</f>
        <v>00</v>
      </c>
      <c r="O38" s="27" t="e">
        <f>DATEDIF(DATE('個人種目'!G38,'個人種目'!H38,'個人種目'!I38),$B$1+1,"Y")</f>
        <v>#NUM!</v>
      </c>
    </row>
    <row r="39" spans="1:15" ht="13.5">
      <c r="A39" s="27">
        <f>IF(LEN('個人種目'!B39)=1,'個人種目'!B39&amp;" ",'個人種目'!B39)</f>
        <v>0</v>
      </c>
      <c r="B39" s="27">
        <f>IF(LEN('個人種目'!C39)=1," "&amp;'個人種目'!C39,'個人種目'!C39)</f>
        <v>0</v>
      </c>
      <c r="C39" s="27" t="str">
        <f t="shared" si="0"/>
        <v>０　０</v>
      </c>
      <c r="D39" s="27" t="str">
        <f t="shared" si="1"/>
        <v>○</v>
      </c>
      <c r="E39" s="27">
        <f t="shared" si="2"/>
        <v>34</v>
      </c>
      <c r="F39" s="27" t="str">
        <f t="shared" si="3"/>
        <v>０　０@34</v>
      </c>
      <c r="G39" s="27" t="e">
        <f>ROUNDDOWN(YEARFRAC(DATE('個人種目'!G39,'個人種目'!H39,'個人種目'!I39),$B$1,3),0)</f>
        <v>#NUM!</v>
      </c>
      <c r="H39" s="27" t="e">
        <f t="shared" si="4"/>
        <v>#NUM!</v>
      </c>
      <c r="I39" s="27" t="e">
        <f>VLOOKUP('個人種目'!J39,Sheet2!$E$2:$F$6,2,FALSE)</f>
        <v>#N/A</v>
      </c>
      <c r="J39" s="27" t="e">
        <f>VLOOKUP('個人種目'!K39,Sheet2!$G$2:$I$4,2,FALSE)</f>
        <v>#N/A</v>
      </c>
      <c r="K39" s="27" t="str">
        <f>IF(LEN('個人種目'!L39)=0,"00",IF(LEN('個人種目'!L39)=1,"0"&amp;'個人種目'!L39,'個人種目'!L39))</f>
        <v>00</v>
      </c>
      <c r="L39" s="27" t="str">
        <f>IF(LEN('個人種目'!M39)=0,"00",IF(LEN('個人種目'!M39)=1,"0"&amp;'個人種目'!M39,'個人種目'!M39))</f>
        <v>00</v>
      </c>
      <c r="M39" s="27" t="str">
        <f>IF(LEN('個人種目'!N39)=0,"00",IF(LEN('個人種目'!N39)=1,"0"&amp;'個人種目'!N39,'個人種目'!N39))</f>
        <v>00</v>
      </c>
      <c r="O39" s="27" t="e">
        <f>DATEDIF(DATE('個人種目'!G39,'個人種目'!H39,'個人種目'!I39),$B$1+1,"Y")</f>
        <v>#NUM!</v>
      </c>
    </row>
    <row r="40" spans="1:15" ht="13.5">
      <c r="A40" s="27">
        <f>IF(LEN('個人種目'!B40)=1,'個人種目'!B40&amp;" ",'個人種目'!B40)</f>
        <v>0</v>
      </c>
      <c r="B40" s="27">
        <f>IF(LEN('個人種目'!C40)=1," "&amp;'個人種目'!C40,'個人種目'!C40)</f>
        <v>0</v>
      </c>
      <c r="C40" s="27" t="str">
        <f t="shared" si="0"/>
        <v>０　０</v>
      </c>
      <c r="D40" s="27" t="str">
        <f t="shared" si="1"/>
        <v>○</v>
      </c>
      <c r="E40" s="27">
        <f t="shared" si="2"/>
        <v>35</v>
      </c>
      <c r="F40" s="27" t="str">
        <f t="shared" si="3"/>
        <v>０　０@35</v>
      </c>
      <c r="G40" s="27" t="e">
        <f>ROUNDDOWN(YEARFRAC(DATE('個人種目'!G40,'個人種目'!H40,'個人種目'!I40),$B$1,3),0)</f>
        <v>#NUM!</v>
      </c>
      <c r="H40" s="27" t="e">
        <f t="shared" si="4"/>
        <v>#NUM!</v>
      </c>
      <c r="I40" s="27" t="e">
        <f>VLOOKUP('個人種目'!J40,Sheet2!$E$2:$F$6,2,FALSE)</f>
        <v>#N/A</v>
      </c>
      <c r="J40" s="27" t="e">
        <f>VLOOKUP('個人種目'!K40,Sheet2!$G$2:$I$4,2,FALSE)</f>
        <v>#N/A</v>
      </c>
      <c r="K40" s="27" t="str">
        <f>IF(LEN('個人種目'!L40)=0,"00",IF(LEN('個人種目'!L40)=1,"0"&amp;'個人種目'!L40,'個人種目'!L40))</f>
        <v>00</v>
      </c>
      <c r="L40" s="27" t="str">
        <f>IF(LEN('個人種目'!M40)=0,"00",IF(LEN('個人種目'!M40)=1,"0"&amp;'個人種目'!M40,'個人種目'!M40))</f>
        <v>00</v>
      </c>
      <c r="M40" s="27" t="str">
        <f>IF(LEN('個人種目'!N40)=0,"00",IF(LEN('個人種目'!N40)=1,"0"&amp;'個人種目'!N40,'個人種目'!N40))</f>
        <v>00</v>
      </c>
      <c r="O40" s="27" t="e">
        <f>DATEDIF(DATE('個人種目'!G40,'個人種目'!H40,'個人種目'!I40),$B$1+1,"Y")</f>
        <v>#NUM!</v>
      </c>
    </row>
    <row r="41" spans="1:15" ht="13.5">
      <c r="A41" s="27">
        <f>IF(LEN('個人種目'!B41)=1,'個人種目'!B41&amp;" ",'個人種目'!B41)</f>
        <v>0</v>
      </c>
      <c r="B41" s="27">
        <f>IF(LEN('個人種目'!C41)=1," "&amp;'個人種目'!C41,'個人種目'!C41)</f>
        <v>0</v>
      </c>
      <c r="C41" s="27" t="str">
        <f t="shared" si="0"/>
        <v>０　０</v>
      </c>
      <c r="D41" s="27" t="str">
        <f t="shared" si="1"/>
        <v>○</v>
      </c>
      <c r="E41" s="27">
        <f t="shared" si="2"/>
        <v>36</v>
      </c>
      <c r="F41" s="27" t="str">
        <f t="shared" si="3"/>
        <v>０　０@36</v>
      </c>
      <c r="G41" s="27" t="e">
        <f>ROUNDDOWN(YEARFRAC(DATE('個人種目'!G41,'個人種目'!H41,'個人種目'!I41),$B$1,3),0)</f>
        <v>#NUM!</v>
      </c>
      <c r="H41" s="27" t="e">
        <f t="shared" si="4"/>
        <v>#NUM!</v>
      </c>
      <c r="I41" s="27" t="e">
        <f>VLOOKUP('個人種目'!J41,Sheet2!$E$2:$F$6,2,FALSE)</f>
        <v>#N/A</v>
      </c>
      <c r="J41" s="27" t="e">
        <f>VLOOKUP('個人種目'!K41,Sheet2!$G$2:$I$4,2,FALSE)</f>
        <v>#N/A</v>
      </c>
      <c r="K41" s="27" t="str">
        <f>IF(LEN('個人種目'!L41)=0,"00",IF(LEN('個人種目'!L41)=1,"0"&amp;'個人種目'!L41,'個人種目'!L41))</f>
        <v>00</v>
      </c>
      <c r="L41" s="27" t="str">
        <f>IF(LEN('個人種目'!M41)=0,"00",IF(LEN('個人種目'!M41)=1,"0"&amp;'個人種目'!M41,'個人種目'!M41))</f>
        <v>00</v>
      </c>
      <c r="M41" s="27" t="str">
        <f>IF(LEN('個人種目'!N41)=0,"00",IF(LEN('個人種目'!N41)=1,"0"&amp;'個人種目'!N41,'個人種目'!N41))</f>
        <v>00</v>
      </c>
      <c r="O41" s="27" t="e">
        <f>DATEDIF(DATE('個人種目'!G41,'個人種目'!H41,'個人種目'!I41),$B$1+1,"Y")</f>
        <v>#NUM!</v>
      </c>
    </row>
    <row r="42" spans="1:15" ht="13.5">
      <c r="A42" s="27">
        <f>IF(LEN('個人種目'!B42)=1,'個人種目'!B42&amp;" ",'個人種目'!B42)</f>
        <v>0</v>
      </c>
      <c r="B42" s="27">
        <f>IF(LEN('個人種目'!C42)=1," "&amp;'個人種目'!C42,'個人種目'!C42)</f>
        <v>0</v>
      </c>
      <c r="C42" s="27" t="str">
        <f t="shared" si="0"/>
        <v>０　０</v>
      </c>
      <c r="D42" s="27" t="str">
        <f t="shared" si="1"/>
        <v>○</v>
      </c>
      <c r="E42" s="27">
        <f t="shared" si="2"/>
        <v>37</v>
      </c>
      <c r="F42" s="27" t="str">
        <f t="shared" si="3"/>
        <v>０　０@37</v>
      </c>
      <c r="G42" s="27" t="e">
        <f>ROUNDDOWN(YEARFRAC(DATE('個人種目'!G42,'個人種目'!H42,'個人種目'!I42),$B$1,3),0)</f>
        <v>#NUM!</v>
      </c>
      <c r="H42" s="27" t="e">
        <f t="shared" si="4"/>
        <v>#NUM!</v>
      </c>
      <c r="I42" s="27" t="e">
        <f>VLOOKUP('個人種目'!J42,Sheet2!$E$2:$F$6,2,FALSE)</f>
        <v>#N/A</v>
      </c>
      <c r="J42" s="27" t="e">
        <f>VLOOKUP('個人種目'!K42,Sheet2!$G$2:$I$4,2,FALSE)</f>
        <v>#N/A</v>
      </c>
      <c r="K42" s="27" t="str">
        <f>IF(LEN('個人種目'!L42)=0,"00",IF(LEN('個人種目'!L42)=1,"0"&amp;'個人種目'!L42,'個人種目'!L42))</f>
        <v>00</v>
      </c>
      <c r="L42" s="27" t="str">
        <f>IF(LEN('個人種目'!M42)=0,"00",IF(LEN('個人種目'!M42)=1,"0"&amp;'個人種目'!M42,'個人種目'!M42))</f>
        <v>00</v>
      </c>
      <c r="M42" s="27" t="str">
        <f>IF(LEN('個人種目'!N42)=0,"00",IF(LEN('個人種目'!N42)=1,"0"&amp;'個人種目'!N42,'個人種目'!N42))</f>
        <v>00</v>
      </c>
      <c r="O42" s="27" t="e">
        <f>DATEDIF(DATE('個人種目'!G42,'個人種目'!H42,'個人種目'!I42),$B$1+1,"Y")</f>
        <v>#NUM!</v>
      </c>
    </row>
    <row r="43" spans="1:15" ht="13.5">
      <c r="A43" s="27">
        <f>IF(LEN('個人種目'!B43)=1,'個人種目'!B43&amp;" ",'個人種目'!B43)</f>
        <v>0</v>
      </c>
      <c r="B43" s="27">
        <f>IF(LEN('個人種目'!C43)=1," "&amp;'個人種目'!C43,'個人種目'!C43)</f>
        <v>0</v>
      </c>
      <c r="C43" s="27" t="str">
        <f t="shared" si="0"/>
        <v>０　０</v>
      </c>
      <c r="D43" s="27" t="str">
        <f t="shared" si="1"/>
        <v>○</v>
      </c>
      <c r="E43" s="27">
        <f t="shared" si="2"/>
        <v>38</v>
      </c>
      <c r="F43" s="27" t="str">
        <f t="shared" si="3"/>
        <v>０　０@38</v>
      </c>
      <c r="G43" s="27" t="e">
        <f>ROUNDDOWN(YEARFRAC(DATE('個人種目'!G43,'個人種目'!H43,'個人種目'!I43),$B$1,3),0)</f>
        <v>#NUM!</v>
      </c>
      <c r="H43" s="27" t="e">
        <f t="shared" si="4"/>
        <v>#NUM!</v>
      </c>
      <c r="I43" s="27" t="e">
        <f>VLOOKUP('個人種目'!J43,Sheet2!$E$2:$F$6,2,FALSE)</f>
        <v>#N/A</v>
      </c>
      <c r="J43" s="27" t="e">
        <f>VLOOKUP('個人種目'!K43,Sheet2!$G$2:$I$4,2,FALSE)</f>
        <v>#N/A</v>
      </c>
      <c r="K43" s="27" t="str">
        <f>IF(LEN('個人種目'!L43)=0,"00",IF(LEN('個人種目'!L43)=1,"0"&amp;'個人種目'!L43,'個人種目'!L43))</f>
        <v>00</v>
      </c>
      <c r="L43" s="27" t="str">
        <f>IF(LEN('個人種目'!M43)=0,"00",IF(LEN('個人種目'!M43)=1,"0"&amp;'個人種目'!M43,'個人種目'!M43))</f>
        <v>00</v>
      </c>
      <c r="M43" s="27" t="str">
        <f>IF(LEN('個人種目'!N43)=0,"00",IF(LEN('個人種目'!N43)=1,"0"&amp;'個人種目'!N43,'個人種目'!N43))</f>
        <v>00</v>
      </c>
      <c r="O43" s="27" t="e">
        <f>DATEDIF(DATE('個人種目'!G43,'個人種目'!H43,'個人種目'!I43),$B$1+1,"Y")</f>
        <v>#NUM!</v>
      </c>
    </row>
    <row r="44" spans="1:15" ht="13.5">
      <c r="A44" s="27">
        <f>IF(LEN('個人種目'!B44)=1,'個人種目'!B44&amp;" ",'個人種目'!B44)</f>
        <v>0</v>
      </c>
      <c r="B44" s="27">
        <f>IF(LEN('個人種目'!C44)=1," "&amp;'個人種目'!C44,'個人種目'!C44)</f>
        <v>0</v>
      </c>
      <c r="C44" s="27" t="str">
        <f t="shared" si="0"/>
        <v>０　０</v>
      </c>
      <c r="D44" s="27" t="str">
        <f t="shared" si="1"/>
        <v>○</v>
      </c>
      <c r="E44" s="27">
        <f t="shared" si="2"/>
        <v>39</v>
      </c>
      <c r="F44" s="27" t="str">
        <f t="shared" si="3"/>
        <v>０　０@39</v>
      </c>
      <c r="G44" s="27" t="e">
        <f>ROUNDDOWN(YEARFRAC(DATE('個人種目'!G44,'個人種目'!H44,'個人種目'!I44),$B$1,3),0)</f>
        <v>#NUM!</v>
      </c>
      <c r="H44" s="27" t="e">
        <f t="shared" si="4"/>
        <v>#NUM!</v>
      </c>
      <c r="I44" s="27" t="e">
        <f>VLOOKUP('個人種目'!J44,Sheet2!$E$2:$F$6,2,FALSE)</f>
        <v>#N/A</v>
      </c>
      <c r="J44" s="27" t="e">
        <f>VLOOKUP('個人種目'!K44,Sheet2!$G$2:$I$4,2,FALSE)</f>
        <v>#N/A</v>
      </c>
      <c r="K44" s="27" t="str">
        <f>IF(LEN('個人種目'!L44)=0,"00",IF(LEN('個人種目'!L44)=1,"0"&amp;'個人種目'!L44,'個人種目'!L44))</f>
        <v>00</v>
      </c>
      <c r="L44" s="27" t="str">
        <f>IF(LEN('個人種目'!M44)=0,"00",IF(LEN('個人種目'!M44)=1,"0"&amp;'個人種目'!M44,'個人種目'!M44))</f>
        <v>00</v>
      </c>
      <c r="M44" s="27" t="str">
        <f>IF(LEN('個人種目'!N44)=0,"00",IF(LEN('個人種目'!N44)=1,"0"&amp;'個人種目'!N44,'個人種目'!N44))</f>
        <v>00</v>
      </c>
      <c r="O44" s="27" t="e">
        <f>DATEDIF(DATE('個人種目'!G44,'個人種目'!H44,'個人種目'!I44),$B$1+1,"Y")</f>
        <v>#NUM!</v>
      </c>
    </row>
    <row r="45" spans="1:15" ht="13.5">
      <c r="A45" s="27">
        <f>IF(LEN('個人種目'!B45)=1,'個人種目'!B45&amp;" ",'個人種目'!B45)</f>
        <v>0</v>
      </c>
      <c r="B45" s="27">
        <f>IF(LEN('個人種目'!C45)=1," "&amp;'個人種目'!C45,'個人種目'!C45)</f>
        <v>0</v>
      </c>
      <c r="C45" s="27" t="str">
        <f t="shared" si="0"/>
        <v>０　０</v>
      </c>
      <c r="D45" s="27" t="str">
        <f t="shared" si="1"/>
        <v>○</v>
      </c>
      <c r="E45" s="27">
        <f t="shared" si="2"/>
        <v>40</v>
      </c>
      <c r="F45" s="27" t="str">
        <f t="shared" si="3"/>
        <v>０　０@40</v>
      </c>
      <c r="G45" s="27" t="e">
        <f>ROUNDDOWN(YEARFRAC(DATE('個人種目'!G45,'個人種目'!H45,'個人種目'!I45),$B$1,3),0)</f>
        <v>#NUM!</v>
      </c>
      <c r="H45" s="27" t="e">
        <f t="shared" si="4"/>
        <v>#NUM!</v>
      </c>
      <c r="I45" s="27" t="e">
        <f>VLOOKUP('個人種目'!J45,Sheet2!$E$2:$F$6,2,FALSE)</f>
        <v>#N/A</v>
      </c>
      <c r="J45" s="27" t="e">
        <f>VLOOKUP('個人種目'!K45,Sheet2!$G$2:$I$4,2,FALSE)</f>
        <v>#N/A</v>
      </c>
      <c r="K45" s="27" t="str">
        <f>IF(LEN('個人種目'!L45)=0,"00",IF(LEN('個人種目'!L45)=1,"0"&amp;'個人種目'!L45,'個人種目'!L45))</f>
        <v>00</v>
      </c>
      <c r="L45" s="27" t="str">
        <f>IF(LEN('個人種目'!M45)=0,"00",IF(LEN('個人種目'!M45)=1,"0"&amp;'個人種目'!M45,'個人種目'!M45))</f>
        <v>00</v>
      </c>
      <c r="M45" s="27" t="str">
        <f>IF(LEN('個人種目'!N45)=0,"00",IF(LEN('個人種目'!N45)=1,"0"&amp;'個人種目'!N45,'個人種目'!N45))</f>
        <v>00</v>
      </c>
      <c r="O45" s="27" t="e">
        <f>DATEDIF(DATE('個人種目'!G45,'個人種目'!H45,'個人種目'!I45),$B$1+1,"Y")</f>
        <v>#NUM!</v>
      </c>
    </row>
    <row r="46" spans="1:15" ht="13.5">
      <c r="A46" s="27">
        <f>IF(LEN('個人種目'!B46)=1,'個人種目'!B46&amp;" ",'個人種目'!B46)</f>
        <v>0</v>
      </c>
      <c r="B46" s="27">
        <f>IF(LEN('個人種目'!C46)=1," "&amp;'個人種目'!C46,'個人種目'!C46)</f>
        <v>0</v>
      </c>
      <c r="C46" s="27" t="str">
        <f t="shared" si="0"/>
        <v>０　０</v>
      </c>
      <c r="D46" s="27" t="str">
        <f t="shared" si="1"/>
        <v>○</v>
      </c>
      <c r="E46" s="27">
        <f t="shared" si="2"/>
        <v>41</v>
      </c>
      <c r="F46" s="27" t="str">
        <f t="shared" si="3"/>
        <v>０　０@41</v>
      </c>
      <c r="G46" s="27" t="e">
        <f>ROUNDDOWN(YEARFRAC(DATE('個人種目'!G46,'個人種目'!H46,'個人種目'!I46),$B$1,3),0)</f>
        <v>#NUM!</v>
      </c>
      <c r="H46" s="27" t="e">
        <f t="shared" si="4"/>
        <v>#NUM!</v>
      </c>
      <c r="I46" s="27" t="e">
        <f>VLOOKUP('個人種目'!J46,Sheet2!$E$2:$F$6,2,FALSE)</f>
        <v>#N/A</v>
      </c>
      <c r="J46" s="27" t="e">
        <f>VLOOKUP('個人種目'!K46,Sheet2!$G$2:$I$4,2,FALSE)</f>
        <v>#N/A</v>
      </c>
      <c r="K46" s="27" t="str">
        <f>IF(LEN('個人種目'!L46)=0,"00",IF(LEN('個人種目'!L46)=1,"0"&amp;'個人種目'!L46,'個人種目'!L46))</f>
        <v>00</v>
      </c>
      <c r="L46" s="27" t="str">
        <f>IF(LEN('個人種目'!M46)=0,"00",IF(LEN('個人種目'!M46)=1,"0"&amp;'個人種目'!M46,'個人種目'!M46))</f>
        <v>00</v>
      </c>
      <c r="M46" s="27" t="str">
        <f>IF(LEN('個人種目'!N46)=0,"00",IF(LEN('個人種目'!N46)=1,"0"&amp;'個人種目'!N46,'個人種目'!N46))</f>
        <v>00</v>
      </c>
      <c r="O46" s="27" t="e">
        <f>DATEDIF(DATE('個人種目'!G46,'個人種目'!H46,'個人種目'!I46),$B$1+1,"Y")</f>
        <v>#NUM!</v>
      </c>
    </row>
    <row r="47" spans="1:15" ht="13.5">
      <c r="A47" s="27">
        <f>IF(LEN('個人種目'!B47)=1,'個人種目'!B47&amp;" ",'個人種目'!B47)</f>
        <v>0</v>
      </c>
      <c r="B47" s="27">
        <f>IF(LEN('個人種目'!C47)=1," "&amp;'個人種目'!C47,'個人種目'!C47)</f>
        <v>0</v>
      </c>
      <c r="C47" s="27" t="str">
        <f t="shared" si="0"/>
        <v>０　０</v>
      </c>
      <c r="D47" s="27" t="str">
        <f t="shared" si="1"/>
        <v>○</v>
      </c>
      <c r="E47" s="27">
        <f t="shared" si="2"/>
        <v>42</v>
      </c>
      <c r="F47" s="27" t="str">
        <f t="shared" si="3"/>
        <v>０　０@42</v>
      </c>
      <c r="G47" s="27" t="e">
        <f>ROUNDDOWN(YEARFRAC(DATE('個人種目'!G47,'個人種目'!H47,'個人種目'!I47),$B$1,3),0)</f>
        <v>#NUM!</v>
      </c>
      <c r="H47" s="27" t="e">
        <f t="shared" si="4"/>
        <v>#NUM!</v>
      </c>
      <c r="I47" s="27" t="e">
        <f>VLOOKUP('個人種目'!J47,Sheet2!$E$2:$F$6,2,FALSE)</f>
        <v>#N/A</v>
      </c>
      <c r="J47" s="27" t="e">
        <f>VLOOKUP('個人種目'!K47,Sheet2!$G$2:$I$4,2,FALSE)</f>
        <v>#N/A</v>
      </c>
      <c r="K47" s="27" t="str">
        <f>IF(LEN('個人種目'!L47)=0,"00",IF(LEN('個人種目'!L47)=1,"0"&amp;'個人種目'!L47,'個人種目'!L47))</f>
        <v>00</v>
      </c>
      <c r="L47" s="27" t="str">
        <f>IF(LEN('個人種目'!M47)=0,"00",IF(LEN('個人種目'!M47)=1,"0"&amp;'個人種目'!M47,'個人種目'!M47))</f>
        <v>00</v>
      </c>
      <c r="M47" s="27" t="str">
        <f>IF(LEN('個人種目'!N47)=0,"00",IF(LEN('個人種目'!N47)=1,"0"&amp;'個人種目'!N47,'個人種目'!N47))</f>
        <v>00</v>
      </c>
      <c r="O47" s="27" t="e">
        <f>DATEDIF(DATE('個人種目'!G47,'個人種目'!H47,'個人種目'!I47),$B$1+1,"Y")</f>
        <v>#NUM!</v>
      </c>
    </row>
    <row r="48" spans="1:15" ht="13.5">
      <c r="A48" s="27">
        <f>IF(LEN('個人種目'!B48)=1,'個人種目'!B48&amp;" ",'個人種目'!B48)</f>
        <v>0</v>
      </c>
      <c r="B48" s="27">
        <f>IF(LEN('個人種目'!C48)=1," "&amp;'個人種目'!C48,'個人種目'!C48)</f>
        <v>0</v>
      </c>
      <c r="C48" s="27" t="str">
        <f t="shared" si="0"/>
        <v>０　０</v>
      </c>
      <c r="D48" s="27" t="str">
        <f t="shared" si="1"/>
        <v>○</v>
      </c>
      <c r="E48" s="27">
        <f t="shared" si="2"/>
        <v>43</v>
      </c>
      <c r="F48" s="27" t="str">
        <f t="shared" si="3"/>
        <v>０　０@43</v>
      </c>
      <c r="G48" s="27" t="e">
        <f>ROUNDDOWN(YEARFRAC(DATE('個人種目'!G48,'個人種目'!H48,'個人種目'!I48),$B$1,3),0)</f>
        <v>#NUM!</v>
      </c>
      <c r="H48" s="27" t="e">
        <f t="shared" si="4"/>
        <v>#NUM!</v>
      </c>
      <c r="I48" s="27" t="e">
        <f>VLOOKUP('個人種目'!J48,Sheet2!$E$2:$F$6,2,FALSE)</f>
        <v>#N/A</v>
      </c>
      <c r="J48" s="27" t="e">
        <f>VLOOKUP('個人種目'!K48,Sheet2!$G$2:$I$4,2,FALSE)</f>
        <v>#N/A</v>
      </c>
      <c r="K48" s="27" t="str">
        <f>IF(LEN('個人種目'!L48)=0,"00",IF(LEN('個人種目'!L48)=1,"0"&amp;'個人種目'!L48,'個人種目'!L48))</f>
        <v>00</v>
      </c>
      <c r="L48" s="27" t="str">
        <f>IF(LEN('個人種目'!M48)=0,"00",IF(LEN('個人種目'!M48)=1,"0"&amp;'個人種目'!M48,'個人種目'!M48))</f>
        <v>00</v>
      </c>
      <c r="M48" s="27" t="str">
        <f>IF(LEN('個人種目'!N48)=0,"00",IF(LEN('個人種目'!N48)=1,"0"&amp;'個人種目'!N48,'個人種目'!N48))</f>
        <v>00</v>
      </c>
      <c r="O48" s="27" t="e">
        <f>DATEDIF(DATE('個人種目'!G48,'個人種目'!H48,'個人種目'!I48),$B$1+1,"Y")</f>
        <v>#NUM!</v>
      </c>
    </row>
    <row r="49" spans="1:15" ht="13.5">
      <c r="A49" s="27">
        <f>IF(LEN('個人種目'!B49)=1,'個人種目'!B49&amp;" ",'個人種目'!B49)</f>
        <v>0</v>
      </c>
      <c r="B49" s="27">
        <f>IF(LEN('個人種目'!C49)=1," "&amp;'個人種目'!C49,'個人種目'!C49)</f>
        <v>0</v>
      </c>
      <c r="C49" s="27" t="str">
        <f t="shared" si="0"/>
        <v>０　０</v>
      </c>
      <c r="D49" s="27" t="str">
        <f t="shared" si="1"/>
        <v>○</v>
      </c>
      <c r="E49" s="27">
        <f t="shared" si="2"/>
        <v>44</v>
      </c>
      <c r="F49" s="27" t="str">
        <f t="shared" si="3"/>
        <v>０　０@44</v>
      </c>
      <c r="G49" s="27" t="e">
        <f>ROUNDDOWN(YEARFRAC(DATE('個人種目'!G49,'個人種目'!H49,'個人種目'!I49),$B$1,3),0)</f>
        <v>#NUM!</v>
      </c>
      <c r="H49" s="27" t="e">
        <f t="shared" si="4"/>
        <v>#NUM!</v>
      </c>
      <c r="I49" s="27" t="e">
        <f>VLOOKUP('個人種目'!J49,Sheet2!$E$2:$F$6,2,FALSE)</f>
        <v>#N/A</v>
      </c>
      <c r="J49" s="27" t="e">
        <f>VLOOKUP('個人種目'!K49,Sheet2!$G$2:$I$4,2,FALSE)</f>
        <v>#N/A</v>
      </c>
      <c r="K49" s="27" t="str">
        <f>IF(LEN('個人種目'!L49)=0,"00",IF(LEN('個人種目'!L49)=1,"0"&amp;'個人種目'!L49,'個人種目'!L49))</f>
        <v>00</v>
      </c>
      <c r="L49" s="27" t="str">
        <f>IF(LEN('個人種目'!M49)=0,"00",IF(LEN('個人種目'!M49)=1,"0"&amp;'個人種目'!M49,'個人種目'!M49))</f>
        <v>00</v>
      </c>
      <c r="M49" s="27" t="str">
        <f>IF(LEN('個人種目'!N49)=0,"00",IF(LEN('個人種目'!N49)=1,"0"&amp;'個人種目'!N49,'個人種目'!N49))</f>
        <v>00</v>
      </c>
      <c r="O49" s="27" t="e">
        <f>DATEDIF(DATE('個人種目'!G49,'個人種目'!H49,'個人種目'!I49),$B$1+1,"Y")</f>
        <v>#NUM!</v>
      </c>
    </row>
    <row r="50" spans="1:15" ht="13.5">
      <c r="A50" s="27">
        <f>IF(LEN('個人種目'!B50)=1,'個人種目'!B50&amp;" ",'個人種目'!B50)</f>
        <v>0</v>
      </c>
      <c r="B50" s="27">
        <f>IF(LEN('個人種目'!C50)=1," "&amp;'個人種目'!C50,'個人種目'!C50)</f>
        <v>0</v>
      </c>
      <c r="C50" s="27" t="str">
        <f t="shared" si="0"/>
        <v>０　０</v>
      </c>
      <c r="D50" s="27" t="str">
        <f t="shared" si="1"/>
        <v>○</v>
      </c>
      <c r="E50" s="27">
        <f t="shared" si="2"/>
        <v>45</v>
      </c>
      <c r="F50" s="27" t="str">
        <f t="shared" si="3"/>
        <v>０　０@45</v>
      </c>
      <c r="G50" s="27" t="e">
        <f>ROUNDDOWN(YEARFRAC(DATE('個人種目'!G50,'個人種目'!H50,'個人種目'!I50),$B$1,3),0)</f>
        <v>#NUM!</v>
      </c>
      <c r="H50" s="27" t="e">
        <f t="shared" si="4"/>
        <v>#NUM!</v>
      </c>
      <c r="I50" s="27" t="e">
        <f>VLOOKUP('個人種目'!J50,Sheet2!$E$2:$F$6,2,FALSE)</f>
        <v>#N/A</v>
      </c>
      <c r="J50" s="27" t="e">
        <f>VLOOKUP('個人種目'!K50,Sheet2!$G$2:$I$4,2,FALSE)</f>
        <v>#N/A</v>
      </c>
      <c r="K50" s="27" t="str">
        <f>IF(LEN('個人種目'!L50)=0,"00",IF(LEN('個人種目'!L50)=1,"0"&amp;'個人種目'!L50,'個人種目'!L50))</f>
        <v>00</v>
      </c>
      <c r="L50" s="27" t="str">
        <f>IF(LEN('個人種目'!M50)=0,"00",IF(LEN('個人種目'!M50)=1,"0"&amp;'個人種目'!M50,'個人種目'!M50))</f>
        <v>00</v>
      </c>
      <c r="M50" s="27" t="str">
        <f>IF(LEN('個人種目'!N50)=0,"00",IF(LEN('個人種目'!N50)=1,"0"&amp;'個人種目'!N50,'個人種目'!N50))</f>
        <v>00</v>
      </c>
      <c r="O50" s="27" t="e">
        <f>DATEDIF(DATE('個人種目'!G50,'個人種目'!H50,'個人種目'!I50),$B$1+1,"Y")</f>
        <v>#NUM!</v>
      </c>
    </row>
    <row r="51" spans="1:15" ht="13.5">
      <c r="A51" s="27">
        <f>IF(LEN('個人種目'!B51)=1,'個人種目'!B51&amp;" ",'個人種目'!B51)</f>
        <v>0</v>
      </c>
      <c r="B51" s="27">
        <f>IF(LEN('個人種目'!C51)=1," "&amp;'個人種目'!C51,'個人種目'!C51)</f>
        <v>0</v>
      </c>
      <c r="C51" s="27" t="str">
        <f t="shared" si="0"/>
        <v>０　０</v>
      </c>
      <c r="D51" s="27" t="str">
        <f t="shared" si="1"/>
        <v>○</v>
      </c>
      <c r="E51" s="27">
        <f t="shared" si="2"/>
        <v>46</v>
      </c>
      <c r="F51" s="27" t="str">
        <f t="shared" si="3"/>
        <v>０　０@46</v>
      </c>
      <c r="G51" s="27" t="e">
        <f>ROUNDDOWN(YEARFRAC(DATE('個人種目'!G51,'個人種目'!H51,'個人種目'!I51),$B$1,3),0)</f>
        <v>#NUM!</v>
      </c>
      <c r="H51" s="27" t="e">
        <f t="shared" si="4"/>
        <v>#NUM!</v>
      </c>
      <c r="I51" s="27" t="e">
        <f>VLOOKUP('個人種目'!J51,Sheet2!$E$2:$F$6,2,FALSE)</f>
        <v>#N/A</v>
      </c>
      <c r="J51" s="27" t="e">
        <f>VLOOKUP('個人種目'!K51,Sheet2!$G$2:$I$4,2,FALSE)</f>
        <v>#N/A</v>
      </c>
      <c r="K51" s="27" t="str">
        <f>IF(LEN('個人種目'!L51)=0,"00",IF(LEN('個人種目'!L51)=1,"0"&amp;'個人種目'!L51,'個人種目'!L51))</f>
        <v>00</v>
      </c>
      <c r="L51" s="27" t="str">
        <f>IF(LEN('個人種目'!M51)=0,"00",IF(LEN('個人種目'!M51)=1,"0"&amp;'個人種目'!M51,'個人種目'!M51))</f>
        <v>00</v>
      </c>
      <c r="M51" s="27" t="str">
        <f>IF(LEN('個人種目'!N51)=0,"00",IF(LEN('個人種目'!N51)=1,"0"&amp;'個人種目'!N51,'個人種目'!N51))</f>
        <v>00</v>
      </c>
      <c r="O51" s="27" t="e">
        <f>DATEDIF(DATE('個人種目'!G51,'個人種目'!H51,'個人種目'!I51),$B$1+1,"Y")</f>
        <v>#NUM!</v>
      </c>
    </row>
    <row r="52" spans="1:15" ht="13.5">
      <c r="A52" s="27">
        <f>IF(LEN('個人種目'!B52)=1,'個人種目'!B52&amp;" ",'個人種目'!B52)</f>
        <v>0</v>
      </c>
      <c r="B52" s="27">
        <f>IF(LEN('個人種目'!C52)=1," "&amp;'個人種目'!C52,'個人種目'!C52)</f>
        <v>0</v>
      </c>
      <c r="C52" s="27" t="str">
        <f t="shared" si="0"/>
        <v>０　０</v>
      </c>
      <c r="D52" s="27" t="str">
        <f t="shared" si="1"/>
        <v>○</v>
      </c>
      <c r="E52" s="27">
        <f t="shared" si="2"/>
        <v>47</v>
      </c>
      <c r="F52" s="27" t="str">
        <f t="shared" si="3"/>
        <v>０　０@47</v>
      </c>
      <c r="G52" s="27" t="e">
        <f>ROUNDDOWN(YEARFRAC(DATE('個人種目'!G52,'個人種目'!H52,'個人種目'!I52),$B$1,3),0)</f>
        <v>#NUM!</v>
      </c>
      <c r="H52" s="27" t="e">
        <f t="shared" si="4"/>
        <v>#NUM!</v>
      </c>
      <c r="I52" s="27" t="e">
        <f>VLOOKUP('個人種目'!J52,Sheet2!$E$2:$F$6,2,FALSE)</f>
        <v>#N/A</v>
      </c>
      <c r="J52" s="27" t="e">
        <f>VLOOKUP('個人種目'!K52,Sheet2!$G$2:$I$4,2,FALSE)</f>
        <v>#N/A</v>
      </c>
      <c r="K52" s="27" t="str">
        <f>IF(LEN('個人種目'!L52)=0,"00",IF(LEN('個人種目'!L52)=1,"0"&amp;'個人種目'!L52,'個人種目'!L52))</f>
        <v>00</v>
      </c>
      <c r="L52" s="27" t="str">
        <f>IF(LEN('個人種目'!M52)=0,"00",IF(LEN('個人種目'!M52)=1,"0"&amp;'個人種目'!M52,'個人種目'!M52))</f>
        <v>00</v>
      </c>
      <c r="M52" s="27" t="str">
        <f>IF(LEN('個人種目'!N52)=0,"00",IF(LEN('個人種目'!N52)=1,"0"&amp;'個人種目'!N52,'個人種目'!N52))</f>
        <v>00</v>
      </c>
      <c r="O52" s="27" t="e">
        <f>DATEDIF(DATE('個人種目'!G52,'個人種目'!H52,'個人種目'!I52),$B$1+1,"Y")</f>
        <v>#NUM!</v>
      </c>
    </row>
    <row r="53" spans="1:15" ht="13.5">
      <c r="A53" s="27">
        <f>IF(LEN('個人種目'!B53)=1,'個人種目'!B53&amp;" ",'個人種目'!B53)</f>
        <v>0</v>
      </c>
      <c r="B53" s="27">
        <f>IF(LEN('個人種目'!C53)=1," "&amp;'個人種目'!C53,'個人種目'!C53)</f>
        <v>0</v>
      </c>
      <c r="C53" s="27" t="str">
        <f t="shared" si="0"/>
        <v>０　０</v>
      </c>
      <c r="D53" s="27" t="str">
        <f t="shared" si="1"/>
        <v>○</v>
      </c>
      <c r="E53" s="27">
        <f t="shared" si="2"/>
        <v>48</v>
      </c>
      <c r="F53" s="27" t="str">
        <f t="shared" si="3"/>
        <v>０　０@48</v>
      </c>
      <c r="G53" s="27" t="e">
        <f>ROUNDDOWN(YEARFRAC(DATE('個人種目'!G53,'個人種目'!H53,'個人種目'!I53),$B$1,3),0)</f>
        <v>#NUM!</v>
      </c>
      <c r="H53" s="27" t="e">
        <f t="shared" si="4"/>
        <v>#NUM!</v>
      </c>
      <c r="I53" s="27" t="e">
        <f>VLOOKUP('個人種目'!J53,Sheet2!$E$2:$F$6,2,FALSE)</f>
        <v>#N/A</v>
      </c>
      <c r="J53" s="27" t="e">
        <f>VLOOKUP('個人種目'!K53,Sheet2!$G$2:$I$4,2,FALSE)</f>
        <v>#N/A</v>
      </c>
      <c r="K53" s="27" t="str">
        <f>IF(LEN('個人種目'!L53)=0,"00",IF(LEN('個人種目'!L53)=1,"0"&amp;'個人種目'!L53,'個人種目'!L53))</f>
        <v>00</v>
      </c>
      <c r="L53" s="27" t="str">
        <f>IF(LEN('個人種目'!M53)=0,"00",IF(LEN('個人種目'!M53)=1,"0"&amp;'個人種目'!M53,'個人種目'!M53))</f>
        <v>00</v>
      </c>
      <c r="M53" s="27" t="str">
        <f>IF(LEN('個人種目'!N53)=0,"00",IF(LEN('個人種目'!N53)=1,"0"&amp;'個人種目'!N53,'個人種目'!N53))</f>
        <v>00</v>
      </c>
      <c r="O53" s="27" t="e">
        <f>DATEDIF(DATE('個人種目'!G53,'個人種目'!H53,'個人種目'!I53),$B$1+1,"Y")</f>
        <v>#NUM!</v>
      </c>
    </row>
    <row r="54" spans="1:15" ht="13.5">
      <c r="A54" s="27">
        <f>IF(LEN('個人種目'!B54)=1,'個人種目'!B54&amp;" ",'個人種目'!B54)</f>
        <v>0</v>
      </c>
      <c r="B54" s="27">
        <f>IF(LEN('個人種目'!C54)=1," "&amp;'個人種目'!C54,'個人種目'!C54)</f>
        <v>0</v>
      </c>
      <c r="C54" s="27" t="str">
        <f t="shared" si="0"/>
        <v>０　０</v>
      </c>
      <c r="D54" s="27" t="str">
        <f t="shared" si="1"/>
        <v>○</v>
      </c>
      <c r="E54" s="27">
        <f t="shared" si="2"/>
        <v>49</v>
      </c>
      <c r="F54" s="27" t="str">
        <f t="shared" si="3"/>
        <v>０　０@49</v>
      </c>
      <c r="G54" s="27" t="e">
        <f>ROUNDDOWN(YEARFRAC(DATE('個人種目'!G54,'個人種目'!H54,'個人種目'!I54),$B$1,3),0)</f>
        <v>#NUM!</v>
      </c>
      <c r="H54" s="27" t="e">
        <f t="shared" si="4"/>
        <v>#NUM!</v>
      </c>
      <c r="I54" s="27" t="e">
        <f>VLOOKUP('個人種目'!J54,Sheet2!$E$2:$F$6,2,FALSE)</f>
        <v>#N/A</v>
      </c>
      <c r="J54" s="27" t="e">
        <f>VLOOKUP('個人種目'!K54,Sheet2!$G$2:$I$4,2,FALSE)</f>
        <v>#N/A</v>
      </c>
      <c r="K54" s="27" t="str">
        <f>IF(LEN('個人種目'!L54)=0,"00",IF(LEN('個人種目'!L54)=1,"0"&amp;'個人種目'!L54,'個人種目'!L54))</f>
        <v>00</v>
      </c>
      <c r="L54" s="27" t="str">
        <f>IF(LEN('個人種目'!M54)=0,"00",IF(LEN('個人種目'!M54)=1,"0"&amp;'個人種目'!M54,'個人種目'!M54))</f>
        <v>00</v>
      </c>
      <c r="M54" s="27" t="str">
        <f>IF(LEN('個人種目'!N54)=0,"00",IF(LEN('個人種目'!N54)=1,"0"&amp;'個人種目'!N54,'個人種目'!N54))</f>
        <v>00</v>
      </c>
      <c r="O54" s="27" t="e">
        <f>DATEDIF(DATE('個人種目'!G54,'個人種目'!H54,'個人種目'!I54),$B$1+1,"Y")</f>
        <v>#NUM!</v>
      </c>
    </row>
    <row r="55" spans="1:15" ht="13.5">
      <c r="A55" s="27">
        <f>IF(LEN('個人種目'!B55)=1,'個人種目'!B55&amp;" ",'個人種目'!B55)</f>
        <v>0</v>
      </c>
      <c r="B55" s="27">
        <f>IF(LEN('個人種目'!C55)=1," "&amp;'個人種目'!C55,'個人種目'!C55)</f>
        <v>0</v>
      </c>
      <c r="C55" s="27" t="str">
        <f t="shared" si="0"/>
        <v>０　０</v>
      </c>
      <c r="D55" s="27" t="str">
        <f t="shared" si="1"/>
        <v>○</v>
      </c>
      <c r="E55" s="27">
        <f t="shared" si="2"/>
        <v>50</v>
      </c>
      <c r="F55" s="27" t="str">
        <f t="shared" si="3"/>
        <v>０　０@50</v>
      </c>
      <c r="G55" s="27" t="e">
        <f>ROUNDDOWN(YEARFRAC(DATE('個人種目'!G55,'個人種目'!H55,'個人種目'!I55),$B$1,3),0)</f>
        <v>#NUM!</v>
      </c>
      <c r="H55" s="27" t="e">
        <f t="shared" si="4"/>
        <v>#NUM!</v>
      </c>
      <c r="I55" s="27" t="e">
        <f>VLOOKUP('個人種目'!J55,Sheet2!$E$2:$F$6,2,FALSE)</f>
        <v>#N/A</v>
      </c>
      <c r="J55" s="27" t="e">
        <f>VLOOKUP('個人種目'!K55,Sheet2!$G$2:$I$4,2,FALSE)</f>
        <v>#N/A</v>
      </c>
      <c r="K55" s="27" t="str">
        <f>IF(LEN('個人種目'!L55)=0,"00",IF(LEN('個人種目'!L55)=1,"0"&amp;'個人種目'!L55,'個人種目'!L55))</f>
        <v>00</v>
      </c>
      <c r="L55" s="27" t="str">
        <f>IF(LEN('個人種目'!M55)=0,"00",IF(LEN('個人種目'!M55)=1,"0"&amp;'個人種目'!M55,'個人種目'!M55))</f>
        <v>00</v>
      </c>
      <c r="M55" s="27" t="str">
        <f>IF(LEN('個人種目'!N55)=0,"00",IF(LEN('個人種目'!N55)=1,"0"&amp;'個人種目'!N55,'個人種目'!N55))</f>
        <v>00</v>
      </c>
      <c r="O55" s="27" t="e">
        <f>DATEDIF(DATE('個人種目'!G55,'個人種目'!H55,'個人種目'!I55),$B$1+1,"Y")</f>
        <v>#NUM!</v>
      </c>
    </row>
    <row r="56" spans="1:15" ht="13.5">
      <c r="A56" s="27">
        <f>IF(LEN('個人種目'!B56)=1,'個人種目'!B56&amp;" ",'個人種目'!B56)</f>
        <v>0</v>
      </c>
      <c r="B56" s="27">
        <f>IF(LEN('個人種目'!C56)=1," "&amp;'個人種目'!C56,'個人種目'!C56)</f>
        <v>0</v>
      </c>
      <c r="C56" s="27" t="str">
        <f t="shared" si="0"/>
        <v>０　０</v>
      </c>
      <c r="D56" s="27" t="str">
        <f t="shared" si="1"/>
        <v>○</v>
      </c>
      <c r="E56" s="27">
        <f t="shared" si="2"/>
        <v>51</v>
      </c>
      <c r="F56" s="27" t="str">
        <f t="shared" si="3"/>
        <v>０　０@51</v>
      </c>
      <c r="G56" s="27" t="e">
        <f>ROUNDDOWN(YEARFRAC(DATE('個人種目'!G56,'個人種目'!H56,'個人種目'!I56),$B$1,3),0)</f>
        <v>#NUM!</v>
      </c>
      <c r="H56" s="27" t="e">
        <f t="shared" si="4"/>
        <v>#NUM!</v>
      </c>
      <c r="I56" s="27" t="e">
        <f>VLOOKUP('個人種目'!J56,Sheet2!$E$2:$F$6,2,FALSE)</f>
        <v>#N/A</v>
      </c>
      <c r="J56" s="27" t="e">
        <f>VLOOKUP('個人種目'!K56,Sheet2!$G$2:$I$4,2,FALSE)</f>
        <v>#N/A</v>
      </c>
      <c r="K56" s="27" t="str">
        <f>IF(LEN('個人種目'!L56)=0,"00",IF(LEN('個人種目'!L56)=1,"0"&amp;'個人種目'!L56,'個人種目'!L56))</f>
        <v>00</v>
      </c>
      <c r="L56" s="27" t="str">
        <f>IF(LEN('個人種目'!M56)=0,"00",IF(LEN('個人種目'!M56)=1,"0"&amp;'個人種目'!M56,'個人種目'!M56))</f>
        <v>00</v>
      </c>
      <c r="M56" s="27" t="str">
        <f>IF(LEN('個人種目'!N56)=0,"00",IF(LEN('個人種目'!N56)=1,"0"&amp;'個人種目'!N56,'個人種目'!N56))</f>
        <v>00</v>
      </c>
      <c r="O56" s="27" t="e">
        <f>DATEDIF(DATE('個人種目'!G56,'個人種目'!H56,'個人種目'!I56),$B$1+1,"Y")</f>
        <v>#NUM!</v>
      </c>
    </row>
    <row r="57" spans="1:15" ht="13.5">
      <c r="A57" s="27">
        <f>IF(LEN('個人種目'!B57)=1,'個人種目'!B57&amp;" ",'個人種目'!B57)</f>
        <v>0</v>
      </c>
      <c r="B57" s="27">
        <f>IF(LEN('個人種目'!C57)=1," "&amp;'個人種目'!C57,'個人種目'!C57)</f>
        <v>0</v>
      </c>
      <c r="C57" s="27" t="str">
        <f t="shared" si="0"/>
        <v>０　０</v>
      </c>
      <c r="D57" s="27" t="str">
        <f t="shared" si="1"/>
        <v>○</v>
      </c>
      <c r="E57" s="27">
        <f t="shared" si="2"/>
        <v>52</v>
      </c>
      <c r="F57" s="27" t="str">
        <f t="shared" si="3"/>
        <v>０　０@52</v>
      </c>
      <c r="G57" s="27" t="e">
        <f>ROUNDDOWN(YEARFRAC(DATE('個人種目'!G57,'個人種目'!H57,'個人種目'!I57),$B$1,3),0)</f>
        <v>#NUM!</v>
      </c>
      <c r="H57" s="27" t="e">
        <f t="shared" si="4"/>
        <v>#NUM!</v>
      </c>
      <c r="I57" s="27" t="e">
        <f>VLOOKUP('個人種目'!J57,Sheet2!$E$2:$F$6,2,FALSE)</f>
        <v>#N/A</v>
      </c>
      <c r="J57" s="27" t="e">
        <f>VLOOKUP('個人種目'!K57,Sheet2!$G$2:$I$4,2,FALSE)</f>
        <v>#N/A</v>
      </c>
      <c r="K57" s="27" t="str">
        <f>IF(LEN('個人種目'!L57)=0,"00",IF(LEN('個人種目'!L57)=1,"0"&amp;'個人種目'!L57,'個人種目'!L57))</f>
        <v>00</v>
      </c>
      <c r="L57" s="27" t="str">
        <f>IF(LEN('個人種目'!M57)=0,"00",IF(LEN('個人種目'!M57)=1,"0"&amp;'個人種目'!M57,'個人種目'!M57))</f>
        <v>00</v>
      </c>
      <c r="M57" s="27" t="str">
        <f>IF(LEN('個人種目'!N57)=0,"00",IF(LEN('個人種目'!N57)=1,"0"&amp;'個人種目'!N57,'個人種目'!N57))</f>
        <v>00</v>
      </c>
      <c r="O57" s="27" t="e">
        <f>DATEDIF(DATE('個人種目'!G57,'個人種目'!H57,'個人種目'!I57),$B$1+1,"Y")</f>
        <v>#NUM!</v>
      </c>
    </row>
    <row r="58" spans="1:15" ht="13.5">
      <c r="A58" s="27">
        <f>IF(LEN('個人種目'!B58)=1,'個人種目'!B58&amp;" ",'個人種目'!B58)</f>
        <v>0</v>
      </c>
      <c r="B58" s="27">
        <f>IF(LEN('個人種目'!C58)=1," "&amp;'個人種目'!C58,'個人種目'!C58)</f>
        <v>0</v>
      </c>
      <c r="C58" s="27" t="str">
        <f t="shared" si="0"/>
        <v>０　０</v>
      </c>
      <c r="D58" s="27" t="str">
        <f t="shared" si="1"/>
        <v>○</v>
      </c>
      <c r="E58" s="27">
        <f t="shared" si="2"/>
        <v>53</v>
      </c>
      <c r="F58" s="27" t="str">
        <f t="shared" si="3"/>
        <v>０　０@53</v>
      </c>
      <c r="G58" s="27" t="e">
        <f>ROUNDDOWN(YEARFRAC(DATE('個人種目'!G58,'個人種目'!H58,'個人種目'!I58),$B$1,3),0)</f>
        <v>#NUM!</v>
      </c>
      <c r="H58" s="27" t="e">
        <f t="shared" si="4"/>
        <v>#NUM!</v>
      </c>
      <c r="I58" s="27" t="e">
        <f>VLOOKUP('個人種目'!J58,Sheet2!$E$2:$F$6,2,FALSE)</f>
        <v>#N/A</v>
      </c>
      <c r="J58" s="27" t="e">
        <f>VLOOKUP('個人種目'!K58,Sheet2!$G$2:$I$4,2,FALSE)</f>
        <v>#N/A</v>
      </c>
      <c r="K58" s="27" t="str">
        <f>IF(LEN('個人種目'!L58)=0,"00",IF(LEN('個人種目'!L58)=1,"0"&amp;'個人種目'!L58,'個人種目'!L58))</f>
        <v>00</v>
      </c>
      <c r="L58" s="27" t="str">
        <f>IF(LEN('個人種目'!M58)=0,"00",IF(LEN('個人種目'!M58)=1,"0"&amp;'個人種目'!M58,'個人種目'!M58))</f>
        <v>00</v>
      </c>
      <c r="M58" s="27" t="str">
        <f>IF(LEN('個人種目'!N58)=0,"00",IF(LEN('個人種目'!N58)=1,"0"&amp;'個人種目'!N58,'個人種目'!N58))</f>
        <v>00</v>
      </c>
      <c r="O58" s="27" t="e">
        <f>DATEDIF(DATE('個人種目'!G58,'個人種目'!H58,'個人種目'!I58),$B$1+1,"Y")</f>
        <v>#NUM!</v>
      </c>
    </row>
    <row r="59" spans="1:15" ht="13.5">
      <c r="A59" s="27">
        <f>IF(LEN('個人種目'!B59)=1,'個人種目'!B59&amp;" ",'個人種目'!B59)</f>
        <v>0</v>
      </c>
      <c r="B59" s="27">
        <f>IF(LEN('個人種目'!C59)=1," "&amp;'個人種目'!C59,'個人種目'!C59)</f>
        <v>0</v>
      </c>
      <c r="C59" s="27" t="str">
        <f t="shared" si="0"/>
        <v>０　０</v>
      </c>
      <c r="D59" s="27" t="str">
        <f t="shared" si="1"/>
        <v>○</v>
      </c>
      <c r="E59" s="27">
        <f t="shared" si="2"/>
        <v>54</v>
      </c>
      <c r="F59" s="27" t="str">
        <f t="shared" si="3"/>
        <v>０　０@54</v>
      </c>
      <c r="G59" s="27" t="e">
        <f>ROUNDDOWN(YEARFRAC(DATE('個人種目'!G59,'個人種目'!H59,'個人種目'!I59),$B$1,3),0)</f>
        <v>#NUM!</v>
      </c>
      <c r="H59" s="27" t="e">
        <f t="shared" si="4"/>
        <v>#NUM!</v>
      </c>
      <c r="I59" s="27" t="e">
        <f>VLOOKUP('個人種目'!J59,Sheet2!$E$2:$F$6,2,FALSE)</f>
        <v>#N/A</v>
      </c>
      <c r="J59" s="27" t="e">
        <f>VLOOKUP('個人種目'!K59,Sheet2!$G$2:$I$4,2,FALSE)</f>
        <v>#N/A</v>
      </c>
      <c r="K59" s="27" t="str">
        <f>IF(LEN('個人種目'!L59)=0,"00",IF(LEN('個人種目'!L59)=1,"0"&amp;'個人種目'!L59,'個人種目'!L59))</f>
        <v>00</v>
      </c>
      <c r="L59" s="27" t="str">
        <f>IF(LEN('個人種目'!M59)=0,"00",IF(LEN('個人種目'!M59)=1,"0"&amp;'個人種目'!M59,'個人種目'!M59))</f>
        <v>00</v>
      </c>
      <c r="M59" s="27" t="str">
        <f>IF(LEN('個人種目'!N59)=0,"00",IF(LEN('個人種目'!N59)=1,"0"&amp;'個人種目'!N59,'個人種目'!N59))</f>
        <v>00</v>
      </c>
      <c r="O59" s="27" t="e">
        <f>DATEDIF(DATE('個人種目'!G59,'個人種目'!H59,'個人種目'!I59),$B$1+1,"Y")</f>
        <v>#NUM!</v>
      </c>
    </row>
    <row r="60" spans="1:15" ht="13.5">
      <c r="A60" s="27">
        <f>IF(LEN('個人種目'!B60)=1,'個人種目'!B60&amp;" ",'個人種目'!B60)</f>
        <v>0</v>
      </c>
      <c r="B60" s="27">
        <f>IF(LEN('個人種目'!C60)=1," "&amp;'個人種目'!C60,'個人種目'!C60)</f>
        <v>0</v>
      </c>
      <c r="C60" s="27" t="str">
        <f t="shared" si="0"/>
        <v>０　０</v>
      </c>
      <c r="D60" s="27" t="str">
        <f t="shared" si="1"/>
        <v>○</v>
      </c>
      <c r="E60" s="27">
        <f t="shared" si="2"/>
        <v>55</v>
      </c>
      <c r="F60" s="27" t="str">
        <f t="shared" si="3"/>
        <v>０　０@55</v>
      </c>
      <c r="G60" s="27" t="e">
        <f>ROUNDDOWN(YEARFRAC(DATE('個人種目'!G60,'個人種目'!H60,'個人種目'!I60),$B$1,3),0)</f>
        <v>#NUM!</v>
      </c>
      <c r="H60" s="27" t="e">
        <f t="shared" si="4"/>
        <v>#NUM!</v>
      </c>
      <c r="I60" s="27" t="e">
        <f>VLOOKUP('個人種目'!J60,Sheet2!$E$2:$F$6,2,FALSE)</f>
        <v>#N/A</v>
      </c>
      <c r="J60" s="27" t="e">
        <f>VLOOKUP('個人種目'!K60,Sheet2!$G$2:$I$4,2,FALSE)</f>
        <v>#N/A</v>
      </c>
      <c r="K60" s="27" t="str">
        <f>IF(LEN('個人種目'!L60)=0,"00",IF(LEN('個人種目'!L60)=1,"0"&amp;'個人種目'!L60,'個人種目'!L60))</f>
        <v>00</v>
      </c>
      <c r="L60" s="27" t="str">
        <f>IF(LEN('個人種目'!M60)=0,"00",IF(LEN('個人種目'!M60)=1,"0"&amp;'個人種目'!M60,'個人種目'!M60))</f>
        <v>00</v>
      </c>
      <c r="M60" s="27" t="str">
        <f>IF(LEN('個人種目'!N60)=0,"00",IF(LEN('個人種目'!N60)=1,"0"&amp;'個人種目'!N60,'個人種目'!N60))</f>
        <v>00</v>
      </c>
      <c r="O60" s="27" t="e">
        <f>DATEDIF(DATE('個人種目'!G60,'個人種目'!H60,'個人種目'!I60),$B$1+1,"Y")</f>
        <v>#NUM!</v>
      </c>
    </row>
    <row r="61" spans="1:15" ht="13.5">
      <c r="A61" s="27">
        <f>IF(LEN('個人種目'!B61)=1,'個人種目'!B61&amp;" ",'個人種目'!B61)</f>
        <v>0</v>
      </c>
      <c r="B61" s="27">
        <f>IF(LEN('個人種目'!C61)=1," "&amp;'個人種目'!C61,'個人種目'!C61)</f>
        <v>0</v>
      </c>
      <c r="C61" s="27" t="str">
        <f t="shared" si="0"/>
        <v>０　０</v>
      </c>
      <c r="D61" s="27" t="str">
        <f t="shared" si="1"/>
        <v>○</v>
      </c>
      <c r="E61" s="27">
        <f t="shared" si="2"/>
        <v>56</v>
      </c>
      <c r="F61" s="27" t="str">
        <f t="shared" si="3"/>
        <v>０　０@56</v>
      </c>
      <c r="G61" s="27" t="e">
        <f>ROUNDDOWN(YEARFRAC(DATE('個人種目'!G61,'個人種目'!H61,'個人種目'!I61),$B$1,3),0)</f>
        <v>#NUM!</v>
      </c>
      <c r="H61" s="27" t="e">
        <f t="shared" si="4"/>
        <v>#NUM!</v>
      </c>
      <c r="I61" s="27" t="e">
        <f>VLOOKUP('個人種目'!J61,Sheet2!$E$2:$F$6,2,FALSE)</f>
        <v>#N/A</v>
      </c>
      <c r="J61" s="27" t="e">
        <f>VLOOKUP('個人種目'!K61,Sheet2!$G$2:$I$4,2,FALSE)</f>
        <v>#N/A</v>
      </c>
      <c r="K61" s="27" t="str">
        <f>IF(LEN('個人種目'!L61)=0,"00",IF(LEN('個人種目'!L61)=1,"0"&amp;'個人種目'!L61,'個人種目'!L61))</f>
        <v>00</v>
      </c>
      <c r="L61" s="27" t="str">
        <f>IF(LEN('個人種目'!M61)=0,"00",IF(LEN('個人種目'!M61)=1,"0"&amp;'個人種目'!M61,'個人種目'!M61))</f>
        <v>00</v>
      </c>
      <c r="M61" s="27" t="str">
        <f>IF(LEN('個人種目'!N61)=0,"00",IF(LEN('個人種目'!N61)=1,"0"&amp;'個人種目'!N61,'個人種目'!N61))</f>
        <v>00</v>
      </c>
      <c r="O61" s="27" t="e">
        <f>DATEDIF(DATE('個人種目'!G61,'個人種目'!H61,'個人種目'!I61),$B$1+1,"Y")</f>
        <v>#NUM!</v>
      </c>
    </row>
    <row r="62" spans="1:15" ht="13.5">
      <c r="A62" s="27">
        <f>IF(LEN('個人種目'!B62)=1,'個人種目'!B62&amp;" ",'個人種目'!B62)</f>
        <v>0</v>
      </c>
      <c r="B62" s="27">
        <f>IF(LEN('個人種目'!C62)=1," "&amp;'個人種目'!C62,'個人種目'!C62)</f>
        <v>0</v>
      </c>
      <c r="C62" s="27" t="str">
        <f t="shared" si="0"/>
        <v>０　０</v>
      </c>
      <c r="D62" s="27" t="str">
        <f t="shared" si="1"/>
        <v>○</v>
      </c>
      <c r="E62" s="27">
        <f t="shared" si="2"/>
        <v>57</v>
      </c>
      <c r="F62" s="27" t="str">
        <f t="shared" si="3"/>
        <v>０　０@57</v>
      </c>
      <c r="G62" s="27" t="e">
        <f>ROUNDDOWN(YEARFRAC(DATE('個人種目'!G62,'個人種目'!H62,'個人種目'!I62),$B$1,3),0)</f>
        <v>#NUM!</v>
      </c>
      <c r="H62" s="27" t="e">
        <f t="shared" si="4"/>
        <v>#NUM!</v>
      </c>
      <c r="I62" s="27" t="e">
        <f>VLOOKUP('個人種目'!J62,Sheet2!$E$2:$F$6,2,FALSE)</f>
        <v>#N/A</v>
      </c>
      <c r="J62" s="27" t="e">
        <f>VLOOKUP('個人種目'!K62,Sheet2!$G$2:$I$4,2,FALSE)</f>
        <v>#N/A</v>
      </c>
      <c r="K62" s="27" t="str">
        <f>IF(LEN('個人種目'!L62)=0,"00",IF(LEN('個人種目'!L62)=1,"0"&amp;'個人種目'!L62,'個人種目'!L62))</f>
        <v>00</v>
      </c>
      <c r="L62" s="27" t="str">
        <f>IF(LEN('個人種目'!M62)=0,"00",IF(LEN('個人種目'!M62)=1,"0"&amp;'個人種目'!M62,'個人種目'!M62))</f>
        <v>00</v>
      </c>
      <c r="M62" s="27" t="str">
        <f>IF(LEN('個人種目'!N62)=0,"00",IF(LEN('個人種目'!N62)=1,"0"&amp;'個人種目'!N62,'個人種目'!N62))</f>
        <v>00</v>
      </c>
      <c r="O62" s="27" t="e">
        <f>DATEDIF(DATE('個人種目'!G62,'個人種目'!H62,'個人種目'!I62),$B$1+1,"Y")</f>
        <v>#NUM!</v>
      </c>
    </row>
    <row r="63" spans="1:15" ht="13.5">
      <c r="A63" s="27">
        <f>IF(LEN('個人種目'!B63)=1,'個人種目'!B63&amp;" ",'個人種目'!B63)</f>
        <v>0</v>
      </c>
      <c r="B63" s="27">
        <f>IF(LEN('個人種目'!C63)=1," "&amp;'個人種目'!C63,'個人種目'!C63)</f>
        <v>0</v>
      </c>
      <c r="C63" s="27" t="str">
        <f t="shared" si="0"/>
        <v>０　０</v>
      </c>
      <c r="D63" s="27" t="str">
        <f t="shared" si="1"/>
        <v>○</v>
      </c>
      <c r="E63" s="27">
        <f t="shared" si="2"/>
        <v>58</v>
      </c>
      <c r="F63" s="27" t="str">
        <f t="shared" si="3"/>
        <v>０　０@58</v>
      </c>
      <c r="G63" s="27" t="e">
        <f>ROUNDDOWN(YEARFRAC(DATE('個人種目'!G63,'個人種目'!H63,'個人種目'!I63),$B$1,3),0)</f>
        <v>#NUM!</v>
      </c>
      <c r="H63" s="27" t="e">
        <f t="shared" si="4"/>
        <v>#NUM!</v>
      </c>
      <c r="I63" s="27" t="e">
        <f>VLOOKUP('個人種目'!J63,Sheet2!$E$2:$F$6,2,FALSE)</f>
        <v>#N/A</v>
      </c>
      <c r="J63" s="27" t="e">
        <f>VLOOKUP('個人種目'!K63,Sheet2!$G$2:$I$4,2,FALSE)</f>
        <v>#N/A</v>
      </c>
      <c r="K63" s="27" t="str">
        <f>IF(LEN('個人種目'!L63)=0,"00",IF(LEN('個人種目'!L63)=1,"0"&amp;'個人種目'!L63,'個人種目'!L63))</f>
        <v>00</v>
      </c>
      <c r="L63" s="27" t="str">
        <f>IF(LEN('個人種目'!M63)=0,"00",IF(LEN('個人種目'!M63)=1,"0"&amp;'個人種目'!M63,'個人種目'!M63))</f>
        <v>00</v>
      </c>
      <c r="M63" s="27" t="str">
        <f>IF(LEN('個人種目'!N63)=0,"00",IF(LEN('個人種目'!N63)=1,"0"&amp;'個人種目'!N63,'個人種目'!N63))</f>
        <v>00</v>
      </c>
      <c r="O63" s="27" t="e">
        <f>DATEDIF(DATE('個人種目'!G63,'個人種目'!H63,'個人種目'!I63),$B$1+1,"Y")</f>
        <v>#NUM!</v>
      </c>
    </row>
    <row r="64" spans="1:15" ht="13.5">
      <c r="A64" s="27">
        <f>IF(LEN('個人種目'!B64)=1,'個人種目'!B64&amp;" ",'個人種目'!B64)</f>
        <v>0</v>
      </c>
      <c r="B64" s="27">
        <f>IF(LEN('個人種目'!C64)=1," "&amp;'個人種目'!C64,'個人種目'!C64)</f>
        <v>0</v>
      </c>
      <c r="C64" s="27" t="str">
        <f t="shared" si="0"/>
        <v>０　０</v>
      </c>
      <c r="D64" s="27" t="str">
        <f t="shared" si="1"/>
        <v>○</v>
      </c>
      <c r="E64" s="27">
        <f t="shared" si="2"/>
        <v>59</v>
      </c>
      <c r="F64" s="27" t="str">
        <f t="shared" si="3"/>
        <v>０　０@59</v>
      </c>
      <c r="G64" s="27" t="e">
        <f>ROUNDDOWN(YEARFRAC(DATE('個人種目'!G64,'個人種目'!H64,'個人種目'!I64),$B$1,3),0)</f>
        <v>#NUM!</v>
      </c>
      <c r="H64" s="27" t="e">
        <f t="shared" si="4"/>
        <v>#NUM!</v>
      </c>
      <c r="I64" s="27" t="e">
        <f>VLOOKUP('個人種目'!J64,Sheet2!$E$2:$F$6,2,FALSE)</f>
        <v>#N/A</v>
      </c>
      <c r="J64" s="27" t="e">
        <f>VLOOKUP('個人種目'!K64,Sheet2!$G$2:$I$4,2,FALSE)</f>
        <v>#N/A</v>
      </c>
      <c r="K64" s="27" t="str">
        <f>IF(LEN('個人種目'!L64)=0,"00",IF(LEN('個人種目'!L64)=1,"0"&amp;'個人種目'!L64,'個人種目'!L64))</f>
        <v>00</v>
      </c>
      <c r="L64" s="27" t="str">
        <f>IF(LEN('個人種目'!M64)=0,"00",IF(LEN('個人種目'!M64)=1,"0"&amp;'個人種目'!M64,'個人種目'!M64))</f>
        <v>00</v>
      </c>
      <c r="M64" s="27" t="str">
        <f>IF(LEN('個人種目'!N64)=0,"00",IF(LEN('個人種目'!N64)=1,"0"&amp;'個人種目'!N64,'個人種目'!N64))</f>
        <v>00</v>
      </c>
      <c r="O64" s="27" t="e">
        <f>DATEDIF(DATE('個人種目'!G64,'個人種目'!H64,'個人種目'!I64),$B$1+1,"Y")</f>
        <v>#NUM!</v>
      </c>
    </row>
    <row r="65" spans="1:15" ht="13.5">
      <c r="A65" s="27">
        <f>IF(LEN('個人種目'!B65)=1,'個人種目'!B65&amp;" ",'個人種目'!B65)</f>
        <v>0</v>
      </c>
      <c r="B65" s="27">
        <f>IF(LEN('個人種目'!C65)=1," "&amp;'個人種目'!C65,'個人種目'!C65)</f>
        <v>0</v>
      </c>
      <c r="C65" s="27" t="str">
        <f t="shared" si="0"/>
        <v>０　０</v>
      </c>
      <c r="D65" s="27" t="str">
        <f t="shared" si="1"/>
        <v>○</v>
      </c>
      <c r="E65" s="27">
        <f t="shared" si="2"/>
        <v>60</v>
      </c>
      <c r="F65" s="27" t="str">
        <f t="shared" si="3"/>
        <v>０　０@60</v>
      </c>
      <c r="G65" s="27" t="e">
        <f>ROUNDDOWN(YEARFRAC(DATE('個人種目'!G65,'個人種目'!H65,'個人種目'!I65),$B$1,3),0)</f>
        <v>#NUM!</v>
      </c>
      <c r="H65" s="27" t="e">
        <f t="shared" si="4"/>
        <v>#NUM!</v>
      </c>
      <c r="I65" s="27" t="e">
        <f>VLOOKUP('個人種目'!J65,Sheet2!$E$2:$F$6,2,FALSE)</f>
        <v>#N/A</v>
      </c>
      <c r="J65" s="27" t="e">
        <f>VLOOKUP('個人種目'!K65,Sheet2!$G$2:$I$4,2,FALSE)</f>
        <v>#N/A</v>
      </c>
      <c r="K65" s="27" t="str">
        <f>IF(LEN('個人種目'!L65)=0,"00",IF(LEN('個人種目'!L65)=1,"0"&amp;'個人種目'!L65,'個人種目'!L65))</f>
        <v>00</v>
      </c>
      <c r="L65" s="27" t="str">
        <f>IF(LEN('個人種目'!M65)=0,"00",IF(LEN('個人種目'!M65)=1,"0"&amp;'個人種目'!M65,'個人種目'!M65))</f>
        <v>00</v>
      </c>
      <c r="M65" s="27" t="str">
        <f>IF(LEN('個人種目'!N65)=0,"00",IF(LEN('個人種目'!N65)=1,"0"&amp;'個人種目'!N65,'個人種目'!N65))</f>
        <v>00</v>
      </c>
      <c r="O65" s="27" t="e">
        <f>DATEDIF(DATE('個人種目'!G65,'個人種目'!H65,'個人種目'!I65),$B$1+1,"Y")</f>
        <v>#NUM!</v>
      </c>
    </row>
    <row r="66" spans="1:15" ht="13.5">
      <c r="A66" s="27">
        <f>IF(LEN('個人種目'!B66)=1,'個人種目'!B66&amp;" ",'個人種目'!B66)</f>
        <v>0</v>
      </c>
      <c r="B66" s="27">
        <f>IF(LEN('個人種目'!C66)=1," "&amp;'個人種目'!C66,'個人種目'!C66)</f>
        <v>0</v>
      </c>
      <c r="C66" s="27" t="str">
        <f t="shared" si="0"/>
        <v>０　０</v>
      </c>
      <c r="D66" s="27" t="str">
        <f t="shared" si="1"/>
        <v>○</v>
      </c>
      <c r="E66" s="27">
        <f t="shared" si="2"/>
        <v>61</v>
      </c>
      <c r="F66" s="27" t="str">
        <f t="shared" si="3"/>
        <v>０　０@61</v>
      </c>
      <c r="G66" s="27" t="e">
        <f>ROUNDDOWN(YEARFRAC(DATE('個人種目'!G66,'個人種目'!H66,'個人種目'!I66),$B$1,3),0)</f>
        <v>#NUM!</v>
      </c>
      <c r="H66" s="27" t="e">
        <f t="shared" si="4"/>
        <v>#NUM!</v>
      </c>
      <c r="I66" s="27" t="e">
        <f>VLOOKUP('個人種目'!J66,Sheet2!$E$2:$F$6,2,FALSE)</f>
        <v>#N/A</v>
      </c>
      <c r="J66" s="27" t="e">
        <f>VLOOKUP('個人種目'!K66,Sheet2!$G$2:$I$4,2,FALSE)</f>
        <v>#N/A</v>
      </c>
      <c r="K66" s="27" t="str">
        <f>IF(LEN('個人種目'!L66)=0,"00",IF(LEN('個人種目'!L66)=1,"0"&amp;'個人種目'!L66,'個人種目'!L66))</f>
        <v>00</v>
      </c>
      <c r="L66" s="27" t="str">
        <f>IF(LEN('個人種目'!M66)=0,"00",IF(LEN('個人種目'!M66)=1,"0"&amp;'個人種目'!M66,'個人種目'!M66))</f>
        <v>00</v>
      </c>
      <c r="M66" s="27" t="str">
        <f>IF(LEN('個人種目'!N66)=0,"00",IF(LEN('個人種目'!N66)=1,"0"&amp;'個人種目'!N66,'個人種目'!N66))</f>
        <v>00</v>
      </c>
      <c r="O66" s="27" t="e">
        <f>DATEDIF(DATE('個人種目'!G66,'個人種目'!H66,'個人種目'!I66),$B$1+1,"Y")</f>
        <v>#NUM!</v>
      </c>
    </row>
    <row r="67" spans="1:15" ht="13.5">
      <c r="A67" s="27">
        <f>IF(LEN('個人種目'!B67)=1,'個人種目'!B67&amp;" ",'個人種目'!B67)</f>
        <v>0</v>
      </c>
      <c r="B67" s="27">
        <f>IF(LEN('個人種目'!C67)=1," "&amp;'個人種目'!C67,'個人種目'!C67)</f>
        <v>0</v>
      </c>
      <c r="C67" s="27" t="str">
        <f t="shared" si="0"/>
        <v>０　０</v>
      </c>
      <c r="D67" s="27" t="str">
        <f t="shared" si="1"/>
        <v>○</v>
      </c>
      <c r="E67" s="27">
        <f t="shared" si="2"/>
        <v>62</v>
      </c>
      <c r="F67" s="27" t="str">
        <f t="shared" si="3"/>
        <v>０　０@62</v>
      </c>
      <c r="G67" s="27" t="e">
        <f>ROUNDDOWN(YEARFRAC(DATE('個人種目'!G67,'個人種目'!H67,'個人種目'!I67),$B$1,3),0)</f>
        <v>#NUM!</v>
      </c>
      <c r="H67" s="27" t="e">
        <f t="shared" si="4"/>
        <v>#NUM!</v>
      </c>
      <c r="I67" s="27" t="e">
        <f>VLOOKUP('個人種目'!J67,Sheet2!$E$2:$F$6,2,FALSE)</f>
        <v>#N/A</v>
      </c>
      <c r="J67" s="27" t="e">
        <f>VLOOKUP('個人種目'!K67,Sheet2!$G$2:$I$4,2,FALSE)</f>
        <v>#N/A</v>
      </c>
      <c r="K67" s="27" t="str">
        <f>IF(LEN('個人種目'!L67)=0,"00",IF(LEN('個人種目'!L67)=1,"0"&amp;'個人種目'!L67,'個人種目'!L67))</f>
        <v>00</v>
      </c>
      <c r="L67" s="27" t="str">
        <f>IF(LEN('個人種目'!M67)=0,"00",IF(LEN('個人種目'!M67)=1,"0"&amp;'個人種目'!M67,'個人種目'!M67))</f>
        <v>00</v>
      </c>
      <c r="M67" s="27" t="str">
        <f>IF(LEN('個人種目'!N67)=0,"00",IF(LEN('個人種目'!N67)=1,"0"&amp;'個人種目'!N67,'個人種目'!N67))</f>
        <v>00</v>
      </c>
      <c r="O67" s="27" t="e">
        <f>DATEDIF(DATE('個人種目'!G67,'個人種目'!H67,'個人種目'!I67),$B$1+1,"Y")</f>
        <v>#NUM!</v>
      </c>
    </row>
    <row r="68" spans="1:15" ht="13.5">
      <c r="A68" s="27">
        <f>IF(LEN('個人種目'!B68)=1,'個人種目'!B68&amp;" ",'個人種目'!B68)</f>
        <v>0</v>
      </c>
      <c r="B68" s="27">
        <f>IF(LEN('個人種目'!C68)=1," "&amp;'個人種目'!C68,'個人種目'!C68)</f>
        <v>0</v>
      </c>
      <c r="C68" s="27" t="str">
        <f t="shared" si="0"/>
        <v>０　０</v>
      </c>
      <c r="D68" s="27" t="str">
        <f t="shared" si="1"/>
        <v>○</v>
      </c>
      <c r="E68" s="27">
        <f t="shared" si="2"/>
        <v>63</v>
      </c>
      <c r="F68" s="27" t="str">
        <f t="shared" si="3"/>
        <v>０　０@63</v>
      </c>
      <c r="G68" s="27" t="e">
        <f>ROUNDDOWN(YEARFRAC(DATE('個人種目'!G68,'個人種目'!H68,'個人種目'!I68),$B$1,3),0)</f>
        <v>#NUM!</v>
      </c>
      <c r="H68" s="27" t="e">
        <f t="shared" si="4"/>
        <v>#NUM!</v>
      </c>
      <c r="I68" s="27" t="e">
        <f>VLOOKUP('個人種目'!J68,Sheet2!$E$2:$F$6,2,FALSE)</f>
        <v>#N/A</v>
      </c>
      <c r="J68" s="27" t="e">
        <f>VLOOKUP('個人種目'!K68,Sheet2!$G$2:$I$4,2,FALSE)</f>
        <v>#N/A</v>
      </c>
      <c r="K68" s="27" t="str">
        <f>IF(LEN('個人種目'!L68)=0,"00",IF(LEN('個人種目'!L68)=1,"0"&amp;'個人種目'!L68,'個人種目'!L68))</f>
        <v>00</v>
      </c>
      <c r="L68" s="27" t="str">
        <f>IF(LEN('個人種目'!M68)=0,"00",IF(LEN('個人種目'!M68)=1,"0"&amp;'個人種目'!M68,'個人種目'!M68))</f>
        <v>00</v>
      </c>
      <c r="M68" s="27" t="str">
        <f>IF(LEN('個人種目'!N68)=0,"00",IF(LEN('個人種目'!N68)=1,"0"&amp;'個人種目'!N68,'個人種目'!N68))</f>
        <v>00</v>
      </c>
      <c r="O68" s="27" t="e">
        <f>DATEDIF(DATE('個人種目'!G68,'個人種目'!H68,'個人種目'!I68),$B$1+1,"Y")</f>
        <v>#NUM!</v>
      </c>
    </row>
    <row r="69" spans="1:15" ht="13.5">
      <c r="A69" s="27">
        <f>IF(LEN('個人種目'!B69)=1,'個人種目'!B69&amp;" ",'個人種目'!B69)</f>
        <v>0</v>
      </c>
      <c r="B69" s="27">
        <f>IF(LEN('個人種目'!C69)=1," "&amp;'個人種目'!C69,'個人種目'!C69)</f>
        <v>0</v>
      </c>
      <c r="C69" s="27" t="str">
        <f t="shared" si="0"/>
        <v>０　０</v>
      </c>
      <c r="D69" s="27" t="str">
        <f t="shared" si="1"/>
        <v>○</v>
      </c>
      <c r="E69" s="27">
        <f t="shared" si="2"/>
        <v>64</v>
      </c>
      <c r="F69" s="27" t="str">
        <f t="shared" si="3"/>
        <v>０　０@64</v>
      </c>
      <c r="G69" s="27" t="e">
        <f>ROUNDDOWN(YEARFRAC(DATE('個人種目'!G69,'個人種目'!H69,'個人種目'!I69),$B$1,3),0)</f>
        <v>#NUM!</v>
      </c>
      <c r="H69" s="27" t="e">
        <f t="shared" si="4"/>
        <v>#NUM!</v>
      </c>
      <c r="I69" s="27" t="e">
        <f>VLOOKUP('個人種目'!J69,Sheet2!$E$2:$F$6,2,FALSE)</f>
        <v>#N/A</v>
      </c>
      <c r="J69" s="27" t="e">
        <f>VLOOKUP('個人種目'!K69,Sheet2!$G$2:$I$4,2,FALSE)</f>
        <v>#N/A</v>
      </c>
      <c r="K69" s="27" t="str">
        <f>IF(LEN('個人種目'!L69)=0,"00",IF(LEN('個人種目'!L69)=1,"0"&amp;'個人種目'!L69,'個人種目'!L69))</f>
        <v>00</v>
      </c>
      <c r="L69" s="27" t="str">
        <f>IF(LEN('個人種目'!M69)=0,"00",IF(LEN('個人種目'!M69)=1,"0"&amp;'個人種目'!M69,'個人種目'!M69))</f>
        <v>00</v>
      </c>
      <c r="M69" s="27" t="str">
        <f>IF(LEN('個人種目'!N69)=0,"00",IF(LEN('個人種目'!N69)=1,"0"&amp;'個人種目'!N69,'個人種目'!N69))</f>
        <v>00</v>
      </c>
      <c r="O69" s="27" t="e">
        <f>DATEDIF(DATE('個人種目'!G69,'個人種目'!H69,'個人種目'!I69),$B$1+1,"Y")</f>
        <v>#NUM!</v>
      </c>
    </row>
    <row r="70" spans="1:15" ht="13.5">
      <c r="A70" s="27">
        <f>IF(LEN('個人種目'!B70)=1,'個人種目'!B70&amp;" ",'個人種目'!B70)</f>
        <v>0</v>
      </c>
      <c r="B70" s="27">
        <f>IF(LEN('個人種目'!C70)=1," "&amp;'個人種目'!C70,'個人種目'!C70)</f>
        <v>0</v>
      </c>
      <c r="C70" s="27" t="str">
        <f t="shared" si="0"/>
        <v>０　０</v>
      </c>
      <c r="D70" s="27" t="str">
        <f t="shared" si="1"/>
        <v>○</v>
      </c>
      <c r="E70" s="27">
        <f t="shared" si="2"/>
        <v>65</v>
      </c>
      <c r="F70" s="27" t="str">
        <f t="shared" si="3"/>
        <v>０　０@65</v>
      </c>
      <c r="G70" s="27" t="e">
        <f>ROUNDDOWN(YEARFRAC(DATE('個人種目'!G70,'個人種目'!H70,'個人種目'!I70),$B$1,3),0)</f>
        <v>#NUM!</v>
      </c>
      <c r="H70" s="27" t="e">
        <f t="shared" si="4"/>
        <v>#NUM!</v>
      </c>
      <c r="I70" s="27" t="e">
        <f>VLOOKUP('個人種目'!J70,Sheet2!$E$2:$F$6,2,FALSE)</f>
        <v>#N/A</v>
      </c>
      <c r="J70" s="27" t="e">
        <f>VLOOKUP('個人種目'!K70,Sheet2!$G$2:$I$4,2,FALSE)</f>
        <v>#N/A</v>
      </c>
      <c r="K70" s="27" t="str">
        <f>IF(LEN('個人種目'!L70)=0,"00",IF(LEN('個人種目'!L70)=1,"0"&amp;'個人種目'!L70,'個人種目'!L70))</f>
        <v>00</v>
      </c>
      <c r="L70" s="27" t="str">
        <f>IF(LEN('個人種目'!M70)=0,"00",IF(LEN('個人種目'!M70)=1,"0"&amp;'個人種目'!M70,'個人種目'!M70))</f>
        <v>00</v>
      </c>
      <c r="M70" s="27" t="str">
        <f>IF(LEN('個人種目'!N70)=0,"00",IF(LEN('個人種目'!N70)=1,"0"&amp;'個人種目'!N70,'個人種目'!N70))</f>
        <v>00</v>
      </c>
      <c r="O70" s="27" t="e">
        <f>DATEDIF(DATE('個人種目'!G70,'個人種目'!H70,'個人種目'!I70),$B$1+1,"Y")</f>
        <v>#NUM!</v>
      </c>
    </row>
    <row r="71" spans="1:15" ht="13.5">
      <c r="A71" s="27">
        <f>IF(LEN('個人種目'!B71)=1,'個人種目'!B71&amp;" ",'個人種目'!B71)</f>
        <v>0</v>
      </c>
      <c r="B71" s="27">
        <f>IF(LEN('個人種目'!C71)=1," "&amp;'個人種目'!C71,'個人種目'!C71)</f>
        <v>0</v>
      </c>
      <c r="C71" s="27" t="str">
        <f aca="true" t="shared" si="5" ref="C71:C100">WIDECHAR(IF(LEN(A71)+LEN(B71)&lt;5,A71&amp;" "&amp;B71,A71&amp;B71))</f>
        <v>０　０</v>
      </c>
      <c r="D71" s="27" t="str">
        <f aca="true" t="shared" si="6" ref="D71:D100">IF(C70=C71,"○","×")</f>
        <v>○</v>
      </c>
      <c r="E71" s="27">
        <f aca="true" t="shared" si="7" ref="E71:E100">IF(D71="×",1,E70+1)</f>
        <v>66</v>
      </c>
      <c r="F71" s="27" t="str">
        <f aca="true" t="shared" si="8" ref="F71:F100">C71&amp;"@"&amp;E71</f>
        <v>０　０@66</v>
      </c>
      <c r="G71" s="27" t="e">
        <f>ROUNDDOWN(YEARFRAC(DATE('個人種目'!G71,'個人種目'!H71,'個人種目'!I71),$B$1,3),0)</f>
        <v>#NUM!</v>
      </c>
      <c r="H71" s="27" t="e">
        <f aca="true" t="shared" si="9" ref="H71:H100">IF(G71&lt;20,11,ROUNDDOWN(G71/5,0)+7)</f>
        <v>#NUM!</v>
      </c>
      <c r="I71" s="27" t="e">
        <f>VLOOKUP('個人種目'!J71,Sheet2!$E$2:$F$6,2,FALSE)</f>
        <v>#N/A</v>
      </c>
      <c r="J71" s="27" t="e">
        <f>VLOOKUP('個人種目'!K71,Sheet2!$G$2:$I$4,2,FALSE)</f>
        <v>#N/A</v>
      </c>
      <c r="K71" s="27" t="str">
        <f>IF(LEN('個人種目'!L71)=0,"00",IF(LEN('個人種目'!L71)=1,"0"&amp;'個人種目'!L71,'個人種目'!L71))</f>
        <v>00</v>
      </c>
      <c r="L71" s="27" t="str">
        <f>IF(LEN('個人種目'!M71)=0,"00",IF(LEN('個人種目'!M71)=1,"0"&amp;'個人種目'!M71,'個人種目'!M71))</f>
        <v>00</v>
      </c>
      <c r="M71" s="27" t="str">
        <f>IF(LEN('個人種目'!N71)=0,"00",IF(LEN('個人種目'!N71)=1,"0"&amp;'個人種目'!N71,'個人種目'!N71))</f>
        <v>00</v>
      </c>
      <c r="O71" s="27" t="e">
        <f>DATEDIF(DATE('個人種目'!G71,'個人種目'!H71,'個人種目'!I71),$B$1+1,"Y")</f>
        <v>#NUM!</v>
      </c>
    </row>
    <row r="72" spans="1:15" ht="13.5">
      <c r="A72" s="27">
        <f>IF(LEN('個人種目'!B72)=1,'個人種目'!B72&amp;" ",'個人種目'!B72)</f>
        <v>0</v>
      </c>
      <c r="B72" s="27">
        <f>IF(LEN('個人種目'!C72)=1," "&amp;'個人種目'!C72,'個人種目'!C72)</f>
        <v>0</v>
      </c>
      <c r="C72" s="27" t="str">
        <f t="shared" si="5"/>
        <v>０　０</v>
      </c>
      <c r="D72" s="27" t="str">
        <f t="shared" si="6"/>
        <v>○</v>
      </c>
      <c r="E72" s="27">
        <f t="shared" si="7"/>
        <v>67</v>
      </c>
      <c r="F72" s="27" t="str">
        <f t="shared" si="8"/>
        <v>０　０@67</v>
      </c>
      <c r="G72" s="27" t="e">
        <f>ROUNDDOWN(YEARFRAC(DATE('個人種目'!G72,'個人種目'!H72,'個人種目'!I72),$B$1,3),0)</f>
        <v>#NUM!</v>
      </c>
      <c r="H72" s="27" t="e">
        <f t="shared" si="9"/>
        <v>#NUM!</v>
      </c>
      <c r="I72" s="27" t="e">
        <f>VLOOKUP('個人種目'!J72,Sheet2!$E$2:$F$6,2,FALSE)</f>
        <v>#N/A</v>
      </c>
      <c r="J72" s="27" t="e">
        <f>VLOOKUP('個人種目'!K72,Sheet2!$G$2:$I$4,2,FALSE)</f>
        <v>#N/A</v>
      </c>
      <c r="K72" s="27" t="str">
        <f>IF(LEN('個人種目'!L72)=0,"00",IF(LEN('個人種目'!L72)=1,"0"&amp;'個人種目'!L72,'個人種目'!L72))</f>
        <v>00</v>
      </c>
      <c r="L72" s="27" t="str">
        <f>IF(LEN('個人種目'!M72)=0,"00",IF(LEN('個人種目'!M72)=1,"0"&amp;'個人種目'!M72,'個人種目'!M72))</f>
        <v>00</v>
      </c>
      <c r="M72" s="27" t="str">
        <f>IF(LEN('個人種目'!N72)=0,"00",IF(LEN('個人種目'!N72)=1,"0"&amp;'個人種目'!N72,'個人種目'!N72))</f>
        <v>00</v>
      </c>
      <c r="O72" s="27" t="e">
        <f>DATEDIF(DATE('個人種目'!G72,'個人種目'!H72,'個人種目'!I72),$B$1+1,"Y")</f>
        <v>#NUM!</v>
      </c>
    </row>
    <row r="73" spans="1:15" ht="13.5">
      <c r="A73" s="27">
        <f>IF(LEN('個人種目'!B73)=1,'個人種目'!B73&amp;" ",'個人種目'!B73)</f>
        <v>0</v>
      </c>
      <c r="B73" s="27">
        <f>IF(LEN('個人種目'!C73)=1," "&amp;'個人種目'!C73,'個人種目'!C73)</f>
        <v>0</v>
      </c>
      <c r="C73" s="27" t="str">
        <f t="shared" si="5"/>
        <v>０　０</v>
      </c>
      <c r="D73" s="27" t="str">
        <f t="shared" si="6"/>
        <v>○</v>
      </c>
      <c r="E73" s="27">
        <f t="shared" si="7"/>
        <v>68</v>
      </c>
      <c r="F73" s="27" t="str">
        <f t="shared" si="8"/>
        <v>０　０@68</v>
      </c>
      <c r="G73" s="27" t="e">
        <f>ROUNDDOWN(YEARFRAC(DATE('個人種目'!G73,'個人種目'!H73,'個人種目'!I73),$B$1,3),0)</f>
        <v>#NUM!</v>
      </c>
      <c r="H73" s="27" t="e">
        <f t="shared" si="9"/>
        <v>#NUM!</v>
      </c>
      <c r="I73" s="27" t="e">
        <f>VLOOKUP('個人種目'!J73,Sheet2!$E$2:$F$6,2,FALSE)</f>
        <v>#N/A</v>
      </c>
      <c r="J73" s="27" t="e">
        <f>VLOOKUP('個人種目'!K73,Sheet2!$G$2:$I$4,2,FALSE)</f>
        <v>#N/A</v>
      </c>
      <c r="K73" s="27" t="str">
        <f>IF(LEN('個人種目'!L73)=0,"00",IF(LEN('個人種目'!L73)=1,"0"&amp;'個人種目'!L73,'個人種目'!L73))</f>
        <v>00</v>
      </c>
      <c r="L73" s="27" t="str">
        <f>IF(LEN('個人種目'!M73)=0,"00",IF(LEN('個人種目'!M73)=1,"0"&amp;'個人種目'!M73,'個人種目'!M73))</f>
        <v>00</v>
      </c>
      <c r="M73" s="27" t="str">
        <f>IF(LEN('個人種目'!N73)=0,"00",IF(LEN('個人種目'!N73)=1,"0"&amp;'個人種目'!N73,'個人種目'!N73))</f>
        <v>00</v>
      </c>
      <c r="O73" s="27" t="e">
        <f>DATEDIF(DATE('個人種目'!G73,'個人種目'!H73,'個人種目'!I73),$B$1+1,"Y")</f>
        <v>#NUM!</v>
      </c>
    </row>
    <row r="74" spans="1:15" ht="13.5">
      <c r="A74" s="27">
        <f>IF(LEN('個人種目'!B74)=1,'個人種目'!B74&amp;" ",'個人種目'!B74)</f>
        <v>0</v>
      </c>
      <c r="B74" s="27">
        <f>IF(LEN('個人種目'!C74)=1," "&amp;'個人種目'!C74,'個人種目'!C74)</f>
        <v>0</v>
      </c>
      <c r="C74" s="27" t="str">
        <f t="shared" si="5"/>
        <v>０　０</v>
      </c>
      <c r="D74" s="27" t="str">
        <f t="shared" si="6"/>
        <v>○</v>
      </c>
      <c r="E74" s="27">
        <f t="shared" si="7"/>
        <v>69</v>
      </c>
      <c r="F74" s="27" t="str">
        <f t="shared" si="8"/>
        <v>０　０@69</v>
      </c>
      <c r="G74" s="27" t="e">
        <f>ROUNDDOWN(YEARFRAC(DATE('個人種目'!G74,'個人種目'!H74,'個人種目'!I74),$B$1,3),0)</f>
        <v>#NUM!</v>
      </c>
      <c r="H74" s="27" t="e">
        <f t="shared" si="9"/>
        <v>#NUM!</v>
      </c>
      <c r="I74" s="27" t="e">
        <f>VLOOKUP('個人種目'!J74,Sheet2!$E$2:$F$6,2,FALSE)</f>
        <v>#N/A</v>
      </c>
      <c r="J74" s="27" t="e">
        <f>VLOOKUP('個人種目'!K74,Sheet2!$G$2:$I$4,2,FALSE)</f>
        <v>#N/A</v>
      </c>
      <c r="K74" s="27" t="str">
        <f>IF(LEN('個人種目'!L74)=0,"00",IF(LEN('個人種目'!L74)=1,"0"&amp;'個人種目'!L74,'個人種目'!L74))</f>
        <v>00</v>
      </c>
      <c r="L74" s="27" t="str">
        <f>IF(LEN('個人種目'!M74)=0,"00",IF(LEN('個人種目'!M74)=1,"0"&amp;'個人種目'!M74,'個人種目'!M74))</f>
        <v>00</v>
      </c>
      <c r="M74" s="27" t="str">
        <f>IF(LEN('個人種目'!N74)=0,"00",IF(LEN('個人種目'!N74)=1,"0"&amp;'個人種目'!N74,'個人種目'!N74))</f>
        <v>00</v>
      </c>
      <c r="O74" s="27" t="e">
        <f>DATEDIF(DATE('個人種目'!G74,'個人種目'!H74,'個人種目'!I74),$B$1+1,"Y")</f>
        <v>#NUM!</v>
      </c>
    </row>
    <row r="75" spans="1:15" ht="13.5">
      <c r="A75" s="27">
        <f>IF(LEN('個人種目'!B75)=1,'個人種目'!B75&amp;" ",'個人種目'!B75)</f>
        <v>0</v>
      </c>
      <c r="B75" s="27">
        <f>IF(LEN('個人種目'!C75)=1," "&amp;'個人種目'!C75,'個人種目'!C75)</f>
        <v>0</v>
      </c>
      <c r="C75" s="27" t="str">
        <f t="shared" si="5"/>
        <v>０　０</v>
      </c>
      <c r="D75" s="27" t="str">
        <f t="shared" si="6"/>
        <v>○</v>
      </c>
      <c r="E75" s="27">
        <f t="shared" si="7"/>
        <v>70</v>
      </c>
      <c r="F75" s="27" t="str">
        <f t="shared" si="8"/>
        <v>０　０@70</v>
      </c>
      <c r="G75" s="27" t="e">
        <f>ROUNDDOWN(YEARFRAC(DATE('個人種目'!G75,'個人種目'!H75,'個人種目'!I75),$B$1,3),0)</f>
        <v>#NUM!</v>
      </c>
      <c r="H75" s="27" t="e">
        <f t="shared" si="9"/>
        <v>#NUM!</v>
      </c>
      <c r="I75" s="27" t="e">
        <f>VLOOKUP('個人種目'!J75,Sheet2!$E$2:$F$6,2,FALSE)</f>
        <v>#N/A</v>
      </c>
      <c r="J75" s="27" t="e">
        <f>VLOOKUP('個人種目'!K75,Sheet2!$G$2:$I$4,2,FALSE)</f>
        <v>#N/A</v>
      </c>
      <c r="K75" s="27" t="str">
        <f>IF(LEN('個人種目'!L75)=0,"00",IF(LEN('個人種目'!L75)=1,"0"&amp;'個人種目'!L75,'個人種目'!L75))</f>
        <v>00</v>
      </c>
      <c r="L75" s="27" t="str">
        <f>IF(LEN('個人種目'!M75)=0,"00",IF(LEN('個人種目'!M75)=1,"0"&amp;'個人種目'!M75,'個人種目'!M75))</f>
        <v>00</v>
      </c>
      <c r="M75" s="27" t="str">
        <f>IF(LEN('個人種目'!N75)=0,"00",IF(LEN('個人種目'!N75)=1,"0"&amp;'個人種目'!N75,'個人種目'!N75))</f>
        <v>00</v>
      </c>
      <c r="O75" s="27" t="e">
        <f>DATEDIF(DATE('個人種目'!G75,'個人種目'!H75,'個人種目'!I75),$B$1+1,"Y")</f>
        <v>#NUM!</v>
      </c>
    </row>
    <row r="76" spans="1:15" ht="13.5">
      <c r="A76" s="27">
        <f>IF(LEN('個人種目'!B76)=1,'個人種目'!B76&amp;" ",'個人種目'!B76)</f>
        <v>0</v>
      </c>
      <c r="B76" s="27">
        <f>IF(LEN('個人種目'!C76)=1," "&amp;'個人種目'!C76,'個人種目'!C76)</f>
        <v>0</v>
      </c>
      <c r="C76" s="27" t="str">
        <f t="shared" si="5"/>
        <v>０　０</v>
      </c>
      <c r="D76" s="27" t="str">
        <f t="shared" si="6"/>
        <v>○</v>
      </c>
      <c r="E76" s="27">
        <f t="shared" si="7"/>
        <v>71</v>
      </c>
      <c r="F76" s="27" t="str">
        <f t="shared" si="8"/>
        <v>０　０@71</v>
      </c>
      <c r="G76" s="27" t="e">
        <f>ROUNDDOWN(YEARFRAC(DATE('個人種目'!G76,'個人種目'!H76,'個人種目'!I76),$B$1,3),0)</f>
        <v>#NUM!</v>
      </c>
      <c r="H76" s="27" t="e">
        <f t="shared" si="9"/>
        <v>#NUM!</v>
      </c>
      <c r="I76" s="27" t="e">
        <f>VLOOKUP('個人種目'!J76,Sheet2!$E$2:$F$6,2,FALSE)</f>
        <v>#N/A</v>
      </c>
      <c r="J76" s="27" t="e">
        <f>VLOOKUP('個人種目'!K76,Sheet2!$G$2:$I$4,2,FALSE)</f>
        <v>#N/A</v>
      </c>
      <c r="K76" s="27" t="str">
        <f>IF(LEN('個人種目'!L76)=0,"00",IF(LEN('個人種目'!L76)=1,"0"&amp;'個人種目'!L76,'個人種目'!L76))</f>
        <v>00</v>
      </c>
      <c r="L76" s="27" t="str">
        <f>IF(LEN('個人種目'!M76)=0,"00",IF(LEN('個人種目'!M76)=1,"0"&amp;'個人種目'!M76,'個人種目'!M76))</f>
        <v>00</v>
      </c>
      <c r="M76" s="27" t="str">
        <f>IF(LEN('個人種目'!N76)=0,"00",IF(LEN('個人種目'!N76)=1,"0"&amp;'個人種目'!N76,'個人種目'!N76))</f>
        <v>00</v>
      </c>
      <c r="O76" s="27" t="e">
        <f>DATEDIF(DATE('個人種目'!G76,'個人種目'!H76,'個人種目'!I76),$B$1+1,"Y")</f>
        <v>#NUM!</v>
      </c>
    </row>
    <row r="77" spans="1:15" ht="13.5">
      <c r="A77" s="27">
        <f>IF(LEN('個人種目'!B77)=1,'個人種目'!B77&amp;" ",'個人種目'!B77)</f>
        <v>0</v>
      </c>
      <c r="B77" s="27">
        <f>IF(LEN('個人種目'!C77)=1," "&amp;'個人種目'!C77,'個人種目'!C77)</f>
        <v>0</v>
      </c>
      <c r="C77" s="27" t="str">
        <f t="shared" si="5"/>
        <v>０　０</v>
      </c>
      <c r="D77" s="27" t="str">
        <f t="shared" si="6"/>
        <v>○</v>
      </c>
      <c r="E77" s="27">
        <f t="shared" si="7"/>
        <v>72</v>
      </c>
      <c r="F77" s="27" t="str">
        <f t="shared" si="8"/>
        <v>０　０@72</v>
      </c>
      <c r="G77" s="27" t="e">
        <f>ROUNDDOWN(YEARFRAC(DATE('個人種目'!G77,'個人種目'!H77,'個人種目'!I77),$B$1,3),0)</f>
        <v>#NUM!</v>
      </c>
      <c r="H77" s="27" t="e">
        <f t="shared" si="9"/>
        <v>#NUM!</v>
      </c>
      <c r="I77" s="27" t="e">
        <f>VLOOKUP('個人種目'!J77,Sheet2!$E$2:$F$6,2,FALSE)</f>
        <v>#N/A</v>
      </c>
      <c r="J77" s="27" t="e">
        <f>VLOOKUP('個人種目'!K77,Sheet2!$G$2:$I$4,2,FALSE)</f>
        <v>#N/A</v>
      </c>
      <c r="K77" s="27" t="str">
        <f>IF(LEN('個人種目'!L77)=0,"00",IF(LEN('個人種目'!L77)=1,"0"&amp;'個人種目'!L77,'個人種目'!L77))</f>
        <v>00</v>
      </c>
      <c r="L77" s="27" t="str">
        <f>IF(LEN('個人種目'!M77)=0,"00",IF(LEN('個人種目'!M77)=1,"0"&amp;'個人種目'!M77,'個人種目'!M77))</f>
        <v>00</v>
      </c>
      <c r="M77" s="27" t="str">
        <f>IF(LEN('個人種目'!N77)=0,"00",IF(LEN('個人種目'!N77)=1,"0"&amp;'個人種目'!N77,'個人種目'!N77))</f>
        <v>00</v>
      </c>
      <c r="O77" s="27" t="e">
        <f>DATEDIF(DATE('個人種目'!G77,'個人種目'!H77,'個人種目'!I77),$B$1+1,"Y")</f>
        <v>#NUM!</v>
      </c>
    </row>
    <row r="78" spans="1:15" ht="13.5">
      <c r="A78" s="27">
        <f>IF(LEN('個人種目'!B78)=1,'個人種目'!B78&amp;" ",'個人種目'!B78)</f>
        <v>0</v>
      </c>
      <c r="B78" s="27">
        <f>IF(LEN('個人種目'!C78)=1," "&amp;'個人種目'!C78,'個人種目'!C78)</f>
        <v>0</v>
      </c>
      <c r="C78" s="27" t="str">
        <f t="shared" si="5"/>
        <v>０　０</v>
      </c>
      <c r="D78" s="27" t="str">
        <f t="shared" si="6"/>
        <v>○</v>
      </c>
      <c r="E78" s="27">
        <f t="shared" si="7"/>
        <v>73</v>
      </c>
      <c r="F78" s="27" t="str">
        <f t="shared" si="8"/>
        <v>０　０@73</v>
      </c>
      <c r="G78" s="27" t="e">
        <f>ROUNDDOWN(YEARFRAC(DATE('個人種目'!G78,'個人種目'!H78,'個人種目'!I78),$B$1,3),0)</f>
        <v>#NUM!</v>
      </c>
      <c r="H78" s="27" t="e">
        <f t="shared" si="9"/>
        <v>#NUM!</v>
      </c>
      <c r="I78" s="27" t="e">
        <f>VLOOKUP('個人種目'!J78,Sheet2!$E$2:$F$6,2,FALSE)</f>
        <v>#N/A</v>
      </c>
      <c r="J78" s="27" t="e">
        <f>VLOOKUP('個人種目'!K78,Sheet2!$G$2:$I$4,2,FALSE)</f>
        <v>#N/A</v>
      </c>
      <c r="K78" s="27" t="str">
        <f>IF(LEN('個人種目'!L78)=0,"00",IF(LEN('個人種目'!L78)=1,"0"&amp;'個人種目'!L78,'個人種目'!L78))</f>
        <v>00</v>
      </c>
      <c r="L78" s="27" t="str">
        <f>IF(LEN('個人種目'!M78)=0,"00",IF(LEN('個人種目'!M78)=1,"0"&amp;'個人種目'!M78,'個人種目'!M78))</f>
        <v>00</v>
      </c>
      <c r="M78" s="27" t="str">
        <f>IF(LEN('個人種目'!N78)=0,"00",IF(LEN('個人種目'!N78)=1,"0"&amp;'個人種目'!N78,'個人種目'!N78))</f>
        <v>00</v>
      </c>
      <c r="O78" s="27" t="e">
        <f>DATEDIF(DATE('個人種目'!G78,'個人種目'!H78,'個人種目'!I78),$B$1+1,"Y")</f>
        <v>#NUM!</v>
      </c>
    </row>
    <row r="79" spans="1:15" ht="13.5">
      <c r="A79" s="27">
        <f>IF(LEN('個人種目'!B79)=1,'個人種目'!B79&amp;" ",'個人種目'!B79)</f>
        <v>0</v>
      </c>
      <c r="B79" s="27">
        <f>IF(LEN('個人種目'!C79)=1," "&amp;'個人種目'!C79,'個人種目'!C79)</f>
        <v>0</v>
      </c>
      <c r="C79" s="27" t="str">
        <f t="shared" si="5"/>
        <v>０　０</v>
      </c>
      <c r="D79" s="27" t="str">
        <f t="shared" si="6"/>
        <v>○</v>
      </c>
      <c r="E79" s="27">
        <f t="shared" si="7"/>
        <v>74</v>
      </c>
      <c r="F79" s="27" t="str">
        <f t="shared" si="8"/>
        <v>０　０@74</v>
      </c>
      <c r="G79" s="27" t="e">
        <f>ROUNDDOWN(YEARFRAC(DATE('個人種目'!G79,'個人種目'!H79,'個人種目'!I79),$B$1,3),0)</f>
        <v>#NUM!</v>
      </c>
      <c r="H79" s="27" t="e">
        <f t="shared" si="9"/>
        <v>#NUM!</v>
      </c>
      <c r="I79" s="27" t="e">
        <f>VLOOKUP('個人種目'!J79,Sheet2!$E$2:$F$6,2,FALSE)</f>
        <v>#N/A</v>
      </c>
      <c r="J79" s="27" t="e">
        <f>VLOOKUP('個人種目'!K79,Sheet2!$G$2:$I$4,2,FALSE)</f>
        <v>#N/A</v>
      </c>
      <c r="K79" s="27" t="str">
        <f>IF(LEN('個人種目'!L79)=0,"00",IF(LEN('個人種目'!L79)=1,"0"&amp;'個人種目'!L79,'個人種目'!L79))</f>
        <v>00</v>
      </c>
      <c r="L79" s="27" t="str">
        <f>IF(LEN('個人種目'!M79)=0,"00",IF(LEN('個人種目'!M79)=1,"0"&amp;'個人種目'!M79,'個人種目'!M79))</f>
        <v>00</v>
      </c>
      <c r="M79" s="27" t="str">
        <f>IF(LEN('個人種目'!N79)=0,"00",IF(LEN('個人種目'!N79)=1,"0"&amp;'個人種目'!N79,'個人種目'!N79))</f>
        <v>00</v>
      </c>
      <c r="O79" s="27" t="e">
        <f>DATEDIF(DATE('個人種目'!G79,'個人種目'!H79,'個人種目'!I79),$B$1+1,"Y")</f>
        <v>#NUM!</v>
      </c>
    </row>
    <row r="80" spans="1:15" ht="13.5">
      <c r="A80" s="27">
        <f>IF(LEN('個人種目'!B80)=1,'個人種目'!B80&amp;" ",'個人種目'!B80)</f>
        <v>0</v>
      </c>
      <c r="B80" s="27">
        <f>IF(LEN('個人種目'!C80)=1," "&amp;'個人種目'!C80,'個人種目'!C80)</f>
        <v>0</v>
      </c>
      <c r="C80" s="27" t="str">
        <f t="shared" si="5"/>
        <v>０　０</v>
      </c>
      <c r="D80" s="27" t="str">
        <f t="shared" si="6"/>
        <v>○</v>
      </c>
      <c r="E80" s="27">
        <f t="shared" si="7"/>
        <v>75</v>
      </c>
      <c r="F80" s="27" t="str">
        <f t="shared" si="8"/>
        <v>０　０@75</v>
      </c>
      <c r="G80" s="27" t="e">
        <f>ROUNDDOWN(YEARFRAC(DATE('個人種目'!G80,'個人種目'!H80,'個人種目'!I80),$B$1,3),0)</f>
        <v>#NUM!</v>
      </c>
      <c r="H80" s="27" t="e">
        <f t="shared" si="9"/>
        <v>#NUM!</v>
      </c>
      <c r="I80" s="27" t="e">
        <f>VLOOKUP('個人種目'!J80,Sheet2!$E$2:$F$6,2,FALSE)</f>
        <v>#N/A</v>
      </c>
      <c r="J80" s="27" t="e">
        <f>VLOOKUP('個人種目'!K80,Sheet2!$G$2:$I$4,2,FALSE)</f>
        <v>#N/A</v>
      </c>
      <c r="K80" s="27" t="str">
        <f>IF(LEN('個人種目'!L80)=0,"00",IF(LEN('個人種目'!L80)=1,"0"&amp;'個人種目'!L80,'個人種目'!L80))</f>
        <v>00</v>
      </c>
      <c r="L80" s="27" t="str">
        <f>IF(LEN('個人種目'!M80)=0,"00",IF(LEN('個人種目'!M80)=1,"0"&amp;'個人種目'!M80,'個人種目'!M80))</f>
        <v>00</v>
      </c>
      <c r="M80" s="27" t="str">
        <f>IF(LEN('個人種目'!N80)=0,"00",IF(LEN('個人種目'!N80)=1,"0"&amp;'個人種目'!N80,'個人種目'!N80))</f>
        <v>00</v>
      </c>
      <c r="O80" s="27" t="e">
        <f>DATEDIF(DATE('個人種目'!G80,'個人種目'!H80,'個人種目'!I80),$B$1+1,"Y")</f>
        <v>#NUM!</v>
      </c>
    </row>
    <row r="81" spans="1:15" ht="13.5">
      <c r="A81" s="27">
        <f>IF(LEN('個人種目'!B81)=1,'個人種目'!B81&amp;" ",'個人種目'!B81)</f>
        <v>0</v>
      </c>
      <c r="B81" s="27">
        <f>IF(LEN('個人種目'!C81)=1," "&amp;'個人種目'!C81,'個人種目'!C81)</f>
        <v>0</v>
      </c>
      <c r="C81" s="27" t="str">
        <f t="shared" si="5"/>
        <v>０　０</v>
      </c>
      <c r="D81" s="27" t="str">
        <f t="shared" si="6"/>
        <v>○</v>
      </c>
      <c r="E81" s="27">
        <f t="shared" si="7"/>
        <v>76</v>
      </c>
      <c r="F81" s="27" t="str">
        <f t="shared" si="8"/>
        <v>０　０@76</v>
      </c>
      <c r="G81" s="27" t="e">
        <f>ROUNDDOWN(YEARFRAC(DATE('個人種目'!G81,'個人種目'!H81,'個人種目'!I81),$B$1,3),0)</f>
        <v>#NUM!</v>
      </c>
      <c r="H81" s="27" t="e">
        <f t="shared" si="9"/>
        <v>#NUM!</v>
      </c>
      <c r="I81" s="27" t="e">
        <f>VLOOKUP('個人種目'!J81,Sheet2!$E$2:$F$6,2,FALSE)</f>
        <v>#N/A</v>
      </c>
      <c r="J81" s="27" t="e">
        <f>VLOOKUP('個人種目'!K81,Sheet2!$G$2:$I$4,2,FALSE)</f>
        <v>#N/A</v>
      </c>
      <c r="K81" s="27" t="str">
        <f>IF(LEN('個人種目'!L81)=0,"00",IF(LEN('個人種目'!L81)=1,"0"&amp;'個人種目'!L81,'個人種目'!L81))</f>
        <v>00</v>
      </c>
      <c r="L81" s="27" t="str">
        <f>IF(LEN('個人種目'!M81)=0,"00",IF(LEN('個人種目'!M81)=1,"0"&amp;'個人種目'!M81,'個人種目'!M81))</f>
        <v>00</v>
      </c>
      <c r="M81" s="27" t="str">
        <f>IF(LEN('個人種目'!N81)=0,"00",IF(LEN('個人種目'!N81)=1,"0"&amp;'個人種目'!N81,'個人種目'!N81))</f>
        <v>00</v>
      </c>
      <c r="O81" s="27" t="e">
        <f>DATEDIF(DATE('個人種目'!G81,'個人種目'!H81,'個人種目'!I81),$B$1+1,"Y")</f>
        <v>#NUM!</v>
      </c>
    </row>
    <row r="82" spans="1:15" ht="13.5">
      <c r="A82" s="27">
        <f>IF(LEN('個人種目'!B82)=1,'個人種目'!B82&amp;" ",'個人種目'!B82)</f>
        <v>0</v>
      </c>
      <c r="B82" s="27">
        <f>IF(LEN('個人種目'!C82)=1," "&amp;'個人種目'!C82,'個人種目'!C82)</f>
        <v>0</v>
      </c>
      <c r="C82" s="27" t="str">
        <f t="shared" si="5"/>
        <v>０　０</v>
      </c>
      <c r="D82" s="27" t="str">
        <f t="shared" si="6"/>
        <v>○</v>
      </c>
      <c r="E82" s="27">
        <f t="shared" si="7"/>
        <v>77</v>
      </c>
      <c r="F82" s="27" t="str">
        <f t="shared" si="8"/>
        <v>０　０@77</v>
      </c>
      <c r="G82" s="27" t="e">
        <f>ROUNDDOWN(YEARFRAC(DATE('個人種目'!G82,'個人種目'!H82,'個人種目'!I82),$B$1,3),0)</f>
        <v>#NUM!</v>
      </c>
      <c r="H82" s="27" t="e">
        <f t="shared" si="9"/>
        <v>#NUM!</v>
      </c>
      <c r="I82" s="27" t="e">
        <f>VLOOKUP('個人種目'!J82,Sheet2!$E$2:$F$6,2,FALSE)</f>
        <v>#N/A</v>
      </c>
      <c r="J82" s="27" t="e">
        <f>VLOOKUP('個人種目'!K82,Sheet2!$G$2:$I$4,2,FALSE)</f>
        <v>#N/A</v>
      </c>
      <c r="K82" s="27" t="str">
        <f>IF(LEN('個人種目'!L82)=0,"00",IF(LEN('個人種目'!L82)=1,"0"&amp;'個人種目'!L82,'個人種目'!L82))</f>
        <v>00</v>
      </c>
      <c r="L82" s="27" t="str">
        <f>IF(LEN('個人種目'!M82)=0,"00",IF(LEN('個人種目'!M82)=1,"0"&amp;'個人種目'!M82,'個人種目'!M82))</f>
        <v>00</v>
      </c>
      <c r="M82" s="27" t="str">
        <f>IF(LEN('個人種目'!N82)=0,"00",IF(LEN('個人種目'!N82)=1,"0"&amp;'個人種目'!N82,'個人種目'!N82))</f>
        <v>00</v>
      </c>
      <c r="O82" s="27" t="e">
        <f>DATEDIF(DATE('個人種目'!G82,'個人種目'!H82,'個人種目'!I82),$B$1+1,"Y")</f>
        <v>#NUM!</v>
      </c>
    </row>
    <row r="83" spans="1:15" ht="13.5">
      <c r="A83" s="27">
        <f>IF(LEN('個人種目'!B83)=1,'個人種目'!B83&amp;" ",'個人種目'!B83)</f>
        <v>0</v>
      </c>
      <c r="B83" s="27">
        <f>IF(LEN('個人種目'!C83)=1," "&amp;'個人種目'!C83,'個人種目'!C83)</f>
        <v>0</v>
      </c>
      <c r="C83" s="27" t="str">
        <f t="shared" si="5"/>
        <v>０　０</v>
      </c>
      <c r="D83" s="27" t="str">
        <f t="shared" si="6"/>
        <v>○</v>
      </c>
      <c r="E83" s="27">
        <f t="shared" si="7"/>
        <v>78</v>
      </c>
      <c r="F83" s="27" t="str">
        <f t="shared" si="8"/>
        <v>０　０@78</v>
      </c>
      <c r="G83" s="27" t="e">
        <f>ROUNDDOWN(YEARFRAC(DATE('個人種目'!G83,'個人種目'!H83,'個人種目'!I83),$B$1,3),0)</f>
        <v>#NUM!</v>
      </c>
      <c r="H83" s="27" t="e">
        <f t="shared" si="9"/>
        <v>#NUM!</v>
      </c>
      <c r="I83" s="27" t="e">
        <f>VLOOKUP('個人種目'!J83,Sheet2!$E$2:$F$6,2,FALSE)</f>
        <v>#N/A</v>
      </c>
      <c r="J83" s="27" t="e">
        <f>VLOOKUP('個人種目'!K83,Sheet2!$G$2:$I$4,2,FALSE)</f>
        <v>#N/A</v>
      </c>
      <c r="K83" s="27" t="str">
        <f>IF(LEN('個人種目'!L83)=0,"00",IF(LEN('個人種目'!L83)=1,"0"&amp;'個人種目'!L83,'個人種目'!L83))</f>
        <v>00</v>
      </c>
      <c r="L83" s="27" t="str">
        <f>IF(LEN('個人種目'!M83)=0,"00",IF(LEN('個人種目'!M83)=1,"0"&amp;'個人種目'!M83,'個人種目'!M83))</f>
        <v>00</v>
      </c>
      <c r="M83" s="27" t="str">
        <f>IF(LEN('個人種目'!N83)=0,"00",IF(LEN('個人種目'!N83)=1,"0"&amp;'個人種目'!N83,'個人種目'!N83))</f>
        <v>00</v>
      </c>
      <c r="O83" s="27" t="e">
        <f>DATEDIF(DATE('個人種目'!G83,'個人種目'!H83,'個人種目'!I83),$B$1+1,"Y")</f>
        <v>#NUM!</v>
      </c>
    </row>
    <row r="84" spans="1:15" ht="13.5">
      <c r="A84" s="27">
        <f>IF(LEN('個人種目'!B84)=1,'個人種目'!B84&amp;" ",'個人種目'!B84)</f>
        <v>0</v>
      </c>
      <c r="B84" s="27">
        <f>IF(LEN('個人種目'!C84)=1," "&amp;'個人種目'!C84,'個人種目'!C84)</f>
        <v>0</v>
      </c>
      <c r="C84" s="27" t="str">
        <f t="shared" si="5"/>
        <v>０　０</v>
      </c>
      <c r="D84" s="27" t="str">
        <f t="shared" si="6"/>
        <v>○</v>
      </c>
      <c r="E84" s="27">
        <f t="shared" si="7"/>
        <v>79</v>
      </c>
      <c r="F84" s="27" t="str">
        <f t="shared" si="8"/>
        <v>０　０@79</v>
      </c>
      <c r="G84" s="27" t="e">
        <f>ROUNDDOWN(YEARFRAC(DATE('個人種目'!G84,'個人種目'!H84,'個人種目'!I84),$B$1,3),0)</f>
        <v>#NUM!</v>
      </c>
      <c r="H84" s="27" t="e">
        <f t="shared" si="9"/>
        <v>#NUM!</v>
      </c>
      <c r="I84" s="27" t="e">
        <f>VLOOKUP('個人種目'!J84,Sheet2!$E$2:$F$6,2,FALSE)</f>
        <v>#N/A</v>
      </c>
      <c r="J84" s="27" t="e">
        <f>VLOOKUP('個人種目'!K84,Sheet2!$G$2:$I$4,2,FALSE)</f>
        <v>#N/A</v>
      </c>
      <c r="K84" s="27" t="str">
        <f>IF(LEN('個人種目'!L84)=0,"00",IF(LEN('個人種目'!L84)=1,"0"&amp;'個人種目'!L84,'個人種目'!L84))</f>
        <v>00</v>
      </c>
      <c r="L84" s="27" t="str">
        <f>IF(LEN('個人種目'!M84)=0,"00",IF(LEN('個人種目'!M84)=1,"0"&amp;'個人種目'!M84,'個人種目'!M84))</f>
        <v>00</v>
      </c>
      <c r="M84" s="27" t="str">
        <f>IF(LEN('個人種目'!N84)=0,"00",IF(LEN('個人種目'!N84)=1,"0"&amp;'個人種目'!N84,'個人種目'!N84))</f>
        <v>00</v>
      </c>
      <c r="O84" s="27" t="e">
        <f>DATEDIF(DATE('個人種目'!G84,'個人種目'!H84,'個人種目'!I84),$B$1+1,"Y")</f>
        <v>#NUM!</v>
      </c>
    </row>
    <row r="85" spans="1:15" ht="13.5">
      <c r="A85" s="27">
        <f>IF(LEN('個人種目'!B85)=1,'個人種目'!B85&amp;" ",'個人種目'!B85)</f>
        <v>0</v>
      </c>
      <c r="B85" s="27">
        <f>IF(LEN('個人種目'!C85)=1," "&amp;'個人種目'!C85,'個人種目'!C85)</f>
        <v>0</v>
      </c>
      <c r="C85" s="27" t="str">
        <f t="shared" si="5"/>
        <v>０　０</v>
      </c>
      <c r="D85" s="27" t="str">
        <f t="shared" si="6"/>
        <v>○</v>
      </c>
      <c r="E85" s="27">
        <f t="shared" si="7"/>
        <v>80</v>
      </c>
      <c r="F85" s="27" t="str">
        <f t="shared" si="8"/>
        <v>０　０@80</v>
      </c>
      <c r="G85" s="27" t="e">
        <f>ROUNDDOWN(YEARFRAC(DATE('個人種目'!G85,'個人種目'!H85,'個人種目'!I85),$B$1,3),0)</f>
        <v>#NUM!</v>
      </c>
      <c r="H85" s="27" t="e">
        <f t="shared" si="9"/>
        <v>#NUM!</v>
      </c>
      <c r="I85" s="27" t="e">
        <f>VLOOKUP('個人種目'!J85,Sheet2!$E$2:$F$6,2,FALSE)</f>
        <v>#N/A</v>
      </c>
      <c r="J85" s="27" t="e">
        <f>VLOOKUP('個人種目'!K85,Sheet2!$G$2:$I$4,2,FALSE)</f>
        <v>#N/A</v>
      </c>
      <c r="K85" s="27" t="str">
        <f>IF(LEN('個人種目'!L85)=0,"00",IF(LEN('個人種目'!L85)=1,"0"&amp;'個人種目'!L85,'個人種目'!L85))</f>
        <v>00</v>
      </c>
      <c r="L85" s="27" t="str">
        <f>IF(LEN('個人種目'!M85)=0,"00",IF(LEN('個人種目'!M85)=1,"0"&amp;'個人種目'!M85,'個人種目'!M85))</f>
        <v>00</v>
      </c>
      <c r="M85" s="27" t="str">
        <f>IF(LEN('個人種目'!N85)=0,"00",IF(LEN('個人種目'!N85)=1,"0"&amp;'個人種目'!N85,'個人種目'!N85))</f>
        <v>00</v>
      </c>
      <c r="O85" s="27" t="e">
        <f>DATEDIF(DATE('個人種目'!G85,'個人種目'!H85,'個人種目'!I85),$B$1+1,"Y")</f>
        <v>#NUM!</v>
      </c>
    </row>
    <row r="86" spans="1:15" ht="13.5">
      <c r="A86" s="27">
        <f>IF(LEN('個人種目'!B86)=1,'個人種目'!B86&amp;" ",'個人種目'!B86)</f>
        <v>0</v>
      </c>
      <c r="B86" s="27">
        <f>IF(LEN('個人種目'!C86)=1," "&amp;'個人種目'!C86,'個人種目'!C86)</f>
        <v>0</v>
      </c>
      <c r="C86" s="27" t="str">
        <f t="shared" si="5"/>
        <v>０　０</v>
      </c>
      <c r="D86" s="27" t="str">
        <f t="shared" si="6"/>
        <v>○</v>
      </c>
      <c r="E86" s="27">
        <f t="shared" si="7"/>
        <v>81</v>
      </c>
      <c r="F86" s="27" t="str">
        <f t="shared" si="8"/>
        <v>０　０@81</v>
      </c>
      <c r="G86" s="27" t="e">
        <f>ROUNDDOWN(YEARFRAC(DATE('個人種目'!G86,'個人種目'!H86,'個人種目'!I86),$B$1,3),0)</f>
        <v>#NUM!</v>
      </c>
      <c r="H86" s="27" t="e">
        <f t="shared" si="9"/>
        <v>#NUM!</v>
      </c>
      <c r="I86" s="27" t="e">
        <f>VLOOKUP('個人種目'!J86,Sheet2!$E$2:$F$6,2,FALSE)</f>
        <v>#N/A</v>
      </c>
      <c r="J86" s="27" t="e">
        <f>VLOOKUP('個人種目'!K86,Sheet2!$G$2:$I$4,2,FALSE)</f>
        <v>#N/A</v>
      </c>
      <c r="K86" s="27" t="str">
        <f>IF(LEN('個人種目'!L86)=0,"00",IF(LEN('個人種目'!L86)=1,"0"&amp;'個人種目'!L86,'個人種目'!L86))</f>
        <v>00</v>
      </c>
      <c r="L86" s="27" t="str">
        <f>IF(LEN('個人種目'!M86)=0,"00",IF(LEN('個人種目'!M86)=1,"0"&amp;'個人種目'!M86,'個人種目'!M86))</f>
        <v>00</v>
      </c>
      <c r="M86" s="27" t="str">
        <f>IF(LEN('個人種目'!N86)=0,"00",IF(LEN('個人種目'!N86)=1,"0"&amp;'個人種目'!N86,'個人種目'!N86))</f>
        <v>00</v>
      </c>
      <c r="O86" s="27" t="e">
        <f>DATEDIF(DATE('個人種目'!G86,'個人種目'!H86,'個人種目'!I86),$B$1+1,"Y")</f>
        <v>#NUM!</v>
      </c>
    </row>
    <row r="87" spans="1:15" ht="13.5">
      <c r="A87" s="27">
        <f>IF(LEN('個人種目'!B87)=1,'個人種目'!B87&amp;" ",'個人種目'!B87)</f>
        <v>0</v>
      </c>
      <c r="B87" s="27">
        <f>IF(LEN('個人種目'!C87)=1," "&amp;'個人種目'!C87,'個人種目'!C87)</f>
        <v>0</v>
      </c>
      <c r="C87" s="27" t="str">
        <f t="shared" si="5"/>
        <v>０　０</v>
      </c>
      <c r="D87" s="27" t="str">
        <f t="shared" si="6"/>
        <v>○</v>
      </c>
      <c r="E87" s="27">
        <f t="shared" si="7"/>
        <v>82</v>
      </c>
      <c r="F87" s="27" t="str">
        <f t="shared" si="8"/>
        <v>０　０@82</v>
      </c>
      <c r="G87" s="27" t="e">
        <f>ROUNDDOWN(YEARFRAC(DATE('個人種目'!G87,'個人種目'!H87,'個人種目'!I87),$B$1,3),0)</f>
        <v>#NUM!</v>
      </c>
      <c r="H87" s="27" t="e">
        <f t="shared" si="9"/>
        <v>#NUM!</v>
      </c>
      <c r="I87" s="27" t="e">
        <f>VLOOKUP('個人種目'!J87,Sheet2!$E$2:$F$6,2,FALSE)</f>
        <v>#N/A</v>
      </c>
      <c r="J87" s="27" t="e">
        <f>VLOOKUP('個人種目'!K87,Sheet2!$G$2:$I$4,2,FALSE)</f>
        <v>#N/A</v>
      </c>
      <c r="K87" s="27" t="str">
        <f>IF(LEN('個人種目'!L87)=0,"00",IF(LEN('個人種目'!L87)=1,"0"&amp;'個人種目'!L87,'個人種目'!L87))</f>
        <v>00</v>
      </c>
      <c r="L87" s="27" t="str">
        <f>IF(LEN('個人種目'!M87)=0,"00",IF(LEN('個人種目'!M87)=1,"0"&amp;'個人種目'!M87,'個人種目'!M87))</f>
        <v>00</v>
      </c>
      <c r="M87" s="27" t="str">
        <f>IF(LEN('個人種目'!N87)=0,"00",IF(LEN('個人種目'!N87)=1,"0"&amp;'個人種目'!N87,'個人種目'!N87))</f>
        <v>00</v>
      </c>
      <c r="O87" s="27" t="e">
        <f>DATEDIF(DATE('個人種目'!G87,'個人種目'!H87,'個人種目'!I87),$B$1+1,"Y")</f>
        <v>#NUM!</v>
      </c>
    </row>
    <row r="88" spans="1:15" ht="13.5">
      <c r="A88" s="27">
        <f>IF(LEN('個人種目'!B88)=1,'個人種目'!B88&amp;" ",'個人種目'!B88)</f>
        <v>0</v>
      </c>
      <c r="B88" s="27">
        <f>IF(LEN('個人種目'!C88)=1," "&amp;'個人種目'!C88,'個人種目'!C88)</f>
        <v>0</v>
      </c>
      <c r="C88" s="27" t="str">
        <f t="shared" si="5"/>
        <v>０　０</v>
      </c>
      <c r="D88" s="27" t="str">
        <f t="shared" si="6"/>
        <v>○</v>
      </c>
      <c r="E88" s="27">
        <f t="shared" si="7"/>
        <v>83</v>
      </c>
      <c r="F88" s="27" t="str">
        <f t="shared" si="8"/>
        <v>０　０@83</v>
      </c>
      <c r="G88" s="27" t="e">
        <f>ROUNDDOWN(YEARFRAC(DATE('個人種目'!G88,'個人種目'!H88,'個人種目'!I88),$B$1,3),0)</f>
        <v>#NUM!</v>
      </c>
      <c r="H88" s="27" t="e">
        <f t="shared" si="9"/>
        <v>#NUM!</v>
      </c>
      <c r="I88" s="27" t="e">
        <f>VLOOKUP('個人種目'!J88,Sheet2!$E$2:$F$6,2,FALSE)</f>
        <v>#N/A</v>
      </c>
      <c r="J88" s="27" t="e">
        <f>VLOOKUP('個人種目'!K88,Sheet2!$G$2:$I$4,2,FALSE)</f>
        <v>#N/A</v>
      </c>
      <c r="K88" s="27" t="str">
        <f>IF(LEN('個人種目'!L88)=0,"00",IF(LEN('個人種目'!L88)=1,"0"&amp;'個人種目'!L88,'個人種目'!L88))</f>
        <v>00</v>
      </c>
      <c r="L88" s="27" t="str">
        <f>IF(LEN('個人種目'!M88)=0,"00",IF(LEN('個人種目'!M88)=1,"0"&amp;'個人種目'!M88,'個人種目'!M88))</f>
        <v>00</v>
      </c>
      <c r="M88" s="27" t="str">
        <f>IF(LEN('個人種目'!N88)=0,"00",IF(LEN('個人種目'!N88)=1,"0"&amp;'個人種目'!N88,'個人種目'!N88))</f>
        <v>00</v>
      </c>
      <c r="O88" s="27" t="e">
        <f>DATEDIF(DATE('個人種目'!G88,'個人種目'!H88,'個人種目'!I88),$B$1+1,"Y")</f>
        <v>#NUM!</v>
      </c>
    </row>
    <row r="89" spans="1:15" ht="13.5">
      <c r="A89" s="27">
        <f>IF(LEN('個人種目'!B89)=1,'個人種目'!B89&amp;" ",'個人種目'!B89)</f>
        <v>0</v>
      </c>
      <c r="B89" s="27">
        <f>IF(LEN('個人種目'!C89)=1," "&amp;'個人種目'!C89,'個人種目'!C89)</f>
        <v>0</v>
      </c>
      <c r="C89" s="27" t="str">
        <f t="shared" si="5"/>
        <v>０　０</v>
      </c>
      <c r="D89" s="27" t="str">
        <f t="shared" si="6"/>
        <v>○</v>
      </c>
      <c r="E89" s="27">
        <f t="shared" si="7"/>
        <v>84</v>
      </c>
      <c r="F89" s="27" t="str">
        <f t="shared" si="8"/>
        <v>０　０@84</v>
      </c>
      <c r="G89" s="27" t="e">
        <f>ROUNDDOWN(YEARFRAC(DATE('個人種目'!G89,'個人種目'!H89,'個人種目'!I89),$B$1,3),0)</f>
        <v>#NUM!</v>
      </c>
      <c r="H89" s="27" t="e">
        <f t="shared" si="9"/>
        <v>#NUM!</v>
      </c>
      <c r="I89" s="27" t="e">
        <f>VLOOKUP('個人種目'!J89,Sheet2!$E$2:$F$6,2,FALSE)</f>
        <v>#N/A</v>
      </c>
      <c r="J89" s="27" t="e">
        <f>VLOOKUP('個人種目'!K89,Sheet2!$G$2:$I$4,2,FALSE)</f>
        <v>#N/A</v>
      </c>
      <c r="K89" s="27" t="str">
        <f>IF(LEN('個人種目'!L89)=0,"00",IF(LEN('個人種目'!L89)=1,"0"&amp;'個人種目'!L89,'個人種目'!L89))</f>
        <v>00</v>
      </c>
      <c r="L89" s="27" t="str">
        <f>IF(LEN('個人種目'!M89)=0,"00",IF(LEN('個人種目'!M89)=1,"0"&amp;'個人種目'!M89,'個人種目'!M89))</f>
        <v>00</v>
      </c>
      <c r="M89" s="27" t="str">
        <f>IF(LEN('個人種目'!N89)=0,"00",IF(LEN('個人種目'!N89)=1,"0"&amp;'個人種目'!N89,'個人種目'!N89))</f>
        <v>00</v>
      </c>
      <c r="O89" s="27" t="e">
        <f>DATEDIF(DATE('個人種目'!G89,'個人種目'!H89,'個人種目'!I89),$B$1+1,"Y")</f>
        <v>#NUM!</v>
      </c>
    </row>
    <row r="90" spans="1:15" ht="13.5">
      <c r="A90" s="27">
        <f>IF(LEN('個人種目'!B90)=1,'個人種目'!B90&amp;" ",'個人種目'!B90)</f>
        <v>0</v>
      </c>
      <c r="B90" s="27">
        <f>IF(LEN('個人種目'!C90)=1," "&amp;'個人種目'!C90,'個人種目'!C90)</f>
        <v>0</v>
      </c>
      <c r="C90" s="27" t="str">
        <f t="shared" si="5"/>
        <v>０　０</v>
      </c>
      <c r="D90" s="27" t="str">
        <f t="shared" si="6"/>
        <v>○</v>
      </c>
      <c r="E90" s="27">
        <f t="shared" si="7"/>
        <v>85</v>
      </c>
      <c r="F90" s="27" t="str">
        <f t="shared" si="8"/>
        <v>０　０@85</v>
      </c>
      <c r="G90" s="27" t="e">
        <f>ROUNDDOWN(YEARFRAC(DATE('個人種目'!G90,'個人種目'!H90,'個人種目'!I90),$B$1,3),0)</f>
        <v>#NUM!</v>
      </c>
      <c r="H90" s="27" t="e">
        <f t="shared" si="9"/>
        <v>#NUM!</v>
      </c>
      <c r="I90" s="27" t="e">
        <f>VLOOKUP('個人種目'!J90,Sheet2!$E$2:$F$6,2,FALSE)</f>
        <v>#N/A</v>
      </c>
      <c r="J90" s="27" t="e">
        <f>VLOOKUP('個人種目'!K90,Sheet2!$G$2:$I$4,2,FALSE)</f>
        <v>#N/A</v>
      </c>
      <c r="K90" s="27" t="str">
        <f>IF(LEN('個人種目'!L90)=0,"00",IF(LEN('個人種目'!L90)=1,"0"&amp;'個人種目'!L90,'個人種目'!L90))</f>
        <v>00</v>
      </c>
      <c r="L90" s="27" t="str">
        <f>IF(LEN('個人種目'!M90)=0,"00",IF(LEN('個人種目'!M90)=1,"0"&amp;'個人種目'!M90,'個人種目'!M90))</f>
        <v>00</v>
      </c>
      <c r="M90" s="27" t="str">
        <f>IF(LEN('個人種目'!N90)=0,"00",IF(LEN('個人種目'!N90)=1,"0"&amp;'個人種目'!N90,'個人種目'!N90))</f>
        <v>00</v>
      </c>
      <c r="O90" s="27" t="e">
        <f>DATEDIF(DATE('個人種目'!G90,'個人種目'!H90,'個人種目'!I90),$B$1+1,"Y")</f>
        <v>#NUM!</v>
      </c>
    </row>
    <row r="91" spans="1:15" ht="13.5">
      <c r="A91" s="27">
        <f>IF(LEN('個人種目'!B91)=1,'個人種目'!B91&amp;" ",'個人種目'!B91)</f>
        <v>0</v>
      </c>
      <c r="B91" s="27">
        <f>IF(LEN('個人種目'!C91)=1," "&amp;'個人種目'!C91,'個人種目'!C91)</f>
        <v>0</v>
      </c>
      <c r="C91" s="27" t="str">
        <f t="shared" si="5"/>
        <v>０　０</v>
      </c>
      <c r="D91" s="27" t="str">
        <f t="shared" si="6"/>
        <v>○</v>
      </c>
      <c r="E91" s="27">
        <f t="shared" si="7"/>
        <v>86</v>
      </c>
      <c r="F91" s="27" t="str">
        <f t="shared" si="8"/>
        <v>０　０@86</v>
      </c>
      <c r="G91" s="27" t="e">
        <f>ROUNDDOWN(YEARFRAC(DATE('個人種目'!G91,'個人種目'!H91,'個人種目'!I91),$B$1,3),0)</f>
        <v>#NUM!</v>
      </c>
      <c r="H91" s="27" t="e">
        <f t="shared" si="9"/>
        <v>#NUM!</v>
      </c>
      <c r="I91" s="27" t="e">
        <f>VLOOKUP('個人種目'!J91,Sheet2!$E$2:$F$6,2,FALSE)</f>
        <v>#N/A</v>
      </c>
      <c r="J91" s="27" t="e">
        <f>VLOOKUP('個人種目'!K91,Sheet2!$G$2:$I$4,2,FALSE)</f>
        <v>#N/A</v>
      </c>
      <c r="K91" s="27" t="str">
        <f>IF(LEN('個人種目'!L91)=0,"00",IF(LEN('個人種目'!L91)=1,"0"&amp;'個人種目'!L91,'個人種目'!L91))</f>
        <v>00</v>
      </c>
      <c r="L91" s="27" t="str">
        <f>IF(LEN('個人種目'!M91)=0,"00",IF(LEN('個人種目'!M91)=1,"0"&amp;'個人種目'!M91,'個人種目'!M91))</f>
        <v>00</v>
      </c>
      <c r="M91" s="27" t="str">
        <f>IF(LEN('個人種目'!N91)=0,"00",IF(LEN('個人種目'!N91)=1,"0"&amp;'個人種目'!N91,'個人種目'!N91))</f>
        <v>00</v>
      </c>
      <c r="O91" s="27" t="e">
        <f>DATEDIF(DATE('個人種目'!G91,'個人種目'!H91,'個人種目'!I91),$B$1+1,"Y")</f>
        <v>#NUM!</v>
      </c>
    </row>
    <row r="92" spans="1:15" ht="13.5">
      <c r="A92" s="27">
        <f>IF(LEN('個人種目'!B92)=1,'個人種目'!B92&amp;" ",'個人種目'!B92)</f>
        <v>0</v>
      </c>
      <c r="B92" s="27">
        <f>IF(LEN('個人種目'!C92)=1," "&amp;'個人種目'!C92,'個人種目'!C92)</f>
        <v>0</v>
      </c>
      <c r="C92" s="27" t="str">
        <f t="shared" si="5"/>
        <v>０　０</v>
      </c>
      <c r="D92" s="27" t="str">
        <f t="shared" si="6"/>
        <v>○</v>
      </c>
      <c r="E92" s="27">
        <f t="shared" si="7"/>
        <v>87</v>
      </c>
      <c r="F92" s="27" t="str">
        <f t="shared" si="8"/>
        <v>０　０@87</v>
      </c>
      <c r="G92" s="27" t="e">
        <f>ROUNDDOWN(YEARFRAC(DATE('個人種目'!G92,'個人種目'!H92,'個人種目'!I92),$B$1,3),0)</f>
        <v>#NUM!</v>
      </c>
      <c r="H92" s="27" t="e">
        <f t="shared" si="9"/>
        <v>#NUM!</v>
      </c>
      <c r="I92" s="27" t="e">
        <f>VLOOKUP('個人種目'!J92,Sheet2!$E$2:$F$6,2,FALSE)</f>
        <v>#N/A</v>
      </c>
      <c r="J92" s="27" t="e">
        <f>VLOOKUP('個人種目'!K92,Sheet2!$G$2:$I$4,2,FALSE)</f>
        <v>#N/A</v>
      </c>
      <c r="K92" s="27" t="str">
        <f>IF(LEN('個人種目'!L92)=0,"00",IF(LEN('個人種目'!L92)=1,"0"&amp;'個人種目'!L92,'個人種目'!L92))</f>
        <v>00</v>
      </c>
      <c r="L92" s="27" t="str">
        <f>IF(LEN('個人種目'!M92)=0,"00",IF(LEN('個人種目'!M92)=1,"0"&amp;'個人種目'!M92,'個人種目'!M92))</f>
        <v>00</v>
      </c>
      <c r="M92" s="27" t="str">
        <f>IF(LEN('個人種目'!N92)=0,"00",IF(LEN('個人種目'!N92)=1,"0"&amp;'個人種目'!N92,'個人種目'!N92))</f>
        <v>00</v>
      </c>
      <c r="O92" s="27" t="e">
        <f>DATEDIF(DATE('個人種目'!G92,'個人種目'!H92,'個人種目'!I92),$B$1+1,"Y")</f>
        <v>#NUM!</v>
      </c>
    </row>
    <row r="93" spans="1:15" ht="13.5">
      <c r="A93" s="27">
        <f>IF(LEN('個人種目'!B93)=1,'個人種目'!B93&amp;" ",'個人種目'!B93)</f>
        <v>0</v>
      </c>
      <c r="B93" s="27">
        <f>IF(LEN('個人種目'!C93)=1," "&amp;'個人種目'!C93,'個人種目'!C93)</f>
        <v>0</v>
      </c>
      <c r="C93" s="27" t="str">
        <f t="shared" si="5"/>
        <v>０　０</v>
      </c>
      <c r="D93" s="27" t="str">
        <f t="shared" si="6"/>
        <v>○</v>
      </c>
      <c r="E93" s="27">
        <f t="shared" si="7"/>
        <v>88</v>
      </c>
      <c r="F93" s="27" t="str">
        <f t="shared" si="8"/>
        <v>０　０@88</v>
      </c>
      <c r="G93" s="27" t="e">
        <f>ROUNDDOWN(YEARFRAC(DATE('個人種目'!G93,'個人種目'!H93,'個人種目'!I93),$B$1,3),0)</f>
        <v>#NUM!</v>
      </c>
      <c r="H93" s="27" t="e">
        <f t="shared" si="9"/>
        <v>#NUM!</v>
      </c>
      <c r="I93" s="27" t="e">
        <f>VLOOKUP('個人種目'!J93,Sheet2!$E$2:$F$6,2,FALSE)</f>
        <v>#N/A</v>
      </c>
      <c r="J93" s="27" t="e">
        <f>VLOOKUP('個人種目'!K93,Sheet2!$G$2:$I$4,2,FALSE)</f>
        <v>#N/A</v>
      </c>
      <c r="K93" s="27" t="str">
        <f>IF(LEN('個人種目'!L93)=0,"00",IF(LEN('個人種目'!L93)=1,"0"&amp;'個人種目'!L93,'個人種目'!L93))</f>
        <v>00</v>
      </c>
      <c r="L93" s="27" t="str">
        <f>IF(LEN('個人種目'!M93)=0,"00",IF(LEN('個人種目'!M93)=1,"0"&amp;'個人種目'!M93,'個人種目'!M93))</f>
        <v>00</v>
      </c>
      <c r="M93" s="27" t="str">
        <f>IF(LEN('個人種目'!N93)=0,"00",IF(LEN('個人種目'!N93)=1,"0"&amp;'個人種目'!N93,'個人種目'!N93))</f>
        <v>00</v>
      </c>
      <c r="O93" s="27" t="e">
        <f>DATEDIF(DATE('個人種目'!G93,'個人種目'!H93,'個人種目'!I93),$B$1+1,"Y")</f>
        <v>#NUM!</v>
      </c>
    </row>
    <row r="94" spans="1:15" ht="13.5">
      <c r="A94" s="27">
        <f>IF(LEN('個人種目'!B94)=1,'個人種目'!B94&amp;" ",'個人種目'!B94)</f>
        <v>0</v>
      </c>
      <c r="B94" s="27">
        <f>IF(LEN('個人種目'!C94)=1," "&amp;'個人種目'!C94,'個人種目'!C94)</f>
        <v>0</v>
      </c>
      <c r="C94" s="27" t="str">
        <f t="shared" si="5"/>
        <v>０　０</v>
      </c>
      <c r="D94" s="27" t="str">
        <f t="shared" si="6"/>
        <v>○</v>
      </c>
      <c r="E94" s="27">
        <f t="shared" si="7"/>
        <v>89</v>
      </c>
      <c r="F94" s="27" t="str">
        <f t="shared" si="8"/>
        <v>０　０@89</v>
      </c>
      <c r="G94" s="27" t="e">
        <f>ROUNDDOWN(YEARFRAC(DATE('個人種目'!G94,'個人種目'!H94,'個人種目'!I94),$B$1,3),0)</f>
        <v>#NUM!</v>
      </c>
      <c r="H94" s="27" t="e">
        <f t="shared" si="9"/>
        <v>#NUM!</v>
      </c>
      <c r="I94" s="27" t="e">
        <f>VLOOKUP('個人種目'!J94,Sheet2!$E$2:$F$6,2,FALSE)</f>
        <v>#N/A</v>
      </c>
      <c r="J94" s="27" t="e">
        <f>VLOOKUP('個人種目'!K94,Sheet2!$G$2:$I$4,2,FALSE)</f>
        <v>#N/A</v>
      </c>
      <c r="K94" s="27" t="str">
        <f>IF(LEN('個人種目'!L94)=0,"00",IF(LEN('個人種目'!L94)=1,"0"&amp;'個人種目'!L94,'個人種目'!L94))</f>
        <v>00</v>
      </c>
      <c r="L94" s="27" t="str">
        <f>IF(LEN('個人種目'!M94)=0,"00",IF(LEN('個人種目'!M94)=1,"0"&amp;'個人種目'!M94,'個人種目'!M94))</f>
        <v>00</v>
      </c>
      <c r="M94" s="27" t="str">
        <f>IF(LEN('個人種目'!N94)=0,"00",IF(LEN('個人種目'!N94)=1,"0"&amp;'個人種目'!N94,'個人種目'!N94))</f>
        <v>00</v>
      </c>
      <c r="O94" s="27" t="e">
        <f>DATEDIF(DATE('個人種目'!G94,'個人種目'!H94,'個人種目'!I94),$B$1+1,"Y")</f>
        <v>#NUM!</v>
      </c>
    </row>
    <row r="95" spans="1:15" ht="13.5">
      <c r="A95" s="27">
        <f>IF(LEN('個人種目'!B95)=1,'個人種目'!B95&amp;" ",'個人種目'!B95)</f>
        <v>0</v>
      </c>
      <c r="B95" s="27">
        <f>IF(LEN('個人種目'!C95)=1," "&amp;'個人種目'!C95,'個人種目'!C95)</f>
        <v>0</v>
      </c>
      <c r="C95" s="27" t="str">
        <f t="shared" si="5"/>
        <v>０　０</v>
      </c>
      <c r="D95" s="27" t="str">
        <f t="shared" si="6"/>
        <v>○</v>
      </c>
      <c r="E95" s="27">
        <f t="shared" si="7"/>
        <v>90</v>
      </c>
      <c r="F95" s="27" t="str">
        <f t="shared" si="8"/>
        <v>０　０@90</v>
      </c>
      <c r="G95" s="27" t="e">
        <f>ROUNDDOWN(YEARFRAC(DATE('個人種目'!G95,'個人種目'!H95,'個人種目'!I95),$B$1,3),0)</f>
        <v>#NUM!</v>
      </c>
      <c r="H95" s="27" t="e">
        <f t="shared" si="9"/>
        <v>#NUM!</v>
      </c>
      <c r="I95" s="27" t="e">
        <f>VLOOKUP('個人種目'!J95,Sheet2!$E$2:$F$6,2,FALSE)</f>
        <v>#N/A</v>
      </c>
      <c r="J95" s="27" t="e">
        <f>VLOOKUP('個人種目'!K95,Sheet2!$G$2:$I$4,2,FALSE)</f>
        <v>#N/A</v>
      </c>
      <c r="K95" s="27" t="str">
        <f>IF(LEN('個人種目'!L95)=0,"00",IF(LEN('個人種目'!L95)=1,"0"&amp;'個人種目'!L95,'個人種目'!L95))</f>
        <v>00</v>
      </c>
      <c r="L95" s="27" t="str">
        <f>IF(LEN('個人種目'!M95)=0,"00",IF(LEN('個人種目'!M95)=1,"0"&amp;'個人種目'!M95,'個人種目'!M95))</f>
        <v>00</v>
      </c>
      <c r="M95" s="27" t="str">
        <f>IF(LEN('個人種目'!N95)=0,"00",IF(LEN('個人種目'!N95)=1,"0"&amp;'個人種目'!N95,'個人種目'!N95))</f>
        <v>00</v>
      </c>
      <c r="O95" s="27" t="e">
        <f>DATEDIF(DATE('個人種目'!G95,'個人種目'!H95,'個人種目'!I95),$B$1+1,"Y")</f>
        <v>#NUM!</v>
      </c>
    </row>
    <row r="96" spans="1:15" ht="13.5">
      <c r="A96" s="27">
        <f>IF(LEN('個人種目'!B96)=1,'個人種目'!B96&amp;" ",'個人種目'!B96)</f>
        <v>0</v>
      </c>
      <c r="B96" s="27">
        <f>IF(LEN('個人種目'!C96)=1," "&amp;'個人種目'!C96,'個人種目'!C96)</f>
        <v>0</v>
      </c>
      <c r="C96" s="27" t="str">
        <f t="shared" si="5"/>
        <v>０　０</v>
      </c>
      <c r="D96" s="27" t="str">
        <f t="shared" si="6"/>
        <v>○</v>
      </c>
      <c r="E96" s="27">
        <f t="shared" si="7"/>
        <v>91</v>
      </c>
      <c r="F96" s="27" t="str">
        <f t="shared" si="8"/>
        <v>０　０@91</v>
      </c>
      <c r="G96" s="27" t="e">
        <f>ROUNDDOWN(YEARFRAC(DATE('個人種目'!G96,'個人種目'!H96,'個人種目'!I96),$B$1,3),0)</f>
        <v>#NUM!</v>
      </c>
      <c r="H96" s="27" t="e">
        <f t="shared" si="9"/>
        <v>#NUM!</v>
      </c>
      <c r="I96" s="27" t="e">
        <f>VLOOKUP('個人種目'!J96,Sheet2!$E$2:$F$6,2,FALSE)</f>
        <v>#N/A</v>
      </c>
      <c r="J96" s="27" t="e">
        <f>VLOOKUP('個人種目'!K96,Sheet2!$G$2:$I$4,2,FALSE)</f>
        <v>#N/A</v>
      </c>
      <c r="K96" s="27" t="str">
        <f>IF(LEN('個人種目'!L96)=0,"00",IF(LEN('個人種目'!L96)=1,"0"&amp;'個人種目'!L96,'個人種目'!L96))</f>
        <v>00</v>
      </c>
      <c r="L96" s="27" t="str">
        <f>IF(LEN('個人種目'!M96)=0,"00",IF(LEN('個人種目'!M96)=1,"0"&amp;'個人種目'!M96,'個人種目'!M96))</f>
        <v>00</v>
      </c>
      <c r="M96" s="27" t="str">
        <f>IF(LEN('個人種目'!N96)=0,"00",IF(LEN('個人種目'!N96)=1,"0"&amp;'個人種目'!N96,'個人種目'!N96))</f>
        <v>00</v>
      </c>
      <c r="O96" s="27" t="e">
        <f>DATEDIF(DATE('個人種目'!G96,'個人種目'!H96,'個人種目'!I96),$B$1+1,"Y")</f>
        <v>#NUM!</v>
      </c>
    </row>
    <row r="97" spans="1:15" ht="13.5">
      <c r="A97" s="27">
        <f>IF(LEN('個人種目'!B97)=1,'個人種目'!B97&amp;" ",'個人種目'!B97)</f>
        <v>0</v>
      </c>
      <c r="B97" s="27">
        <f>IF(LEN('個人種目'!C97)=1," "&amp;'個人種目'!C97,'個人種目'!C97)</f>
        <v>0</v>
      </c>
      <c r="C97" s="27" t="str">
        <f t="shared" si="5"/>
        <v>０　０</v>
      </c>
      <c r="D97" s="27" t="str">
        <f t="shared" si="6"/>
        <v>○</v>
      </c>
      <c r="E97" s="27">
        <f t="shared" si="7"/>
        <v>92</v>
      </c>
      <c r="F97" s="27" t="str">
        <f t="shared" si="8"/>
        <v>０　０@92</v>
      </c>
      <c r="G97" s="27" t="e">
        <f>ROUNDDOWN(YEARFRAC(DATE('個人種目'!G97,'個人種目'!H97,'個人種目'!I97),$B$1,3),0)</f>
        <v>#NUM!</v>
      </c>
      <c r="H97" s="27" t="e">
        <f t="shared" si="9"/>
        <v>#NUM!</v>
      </c>
      <c r="I97" s="27" t="e">
        <f>VLOOKUP('個人種目'!J97,Sheet2!$E$2:$F$6,2,FALSE)</f>
        <v>#N/A</v>
      </c>
      <c r="J97" s="27" t="e">
        <f>VLOOKUP('個人種目'!K97,Sheet2!$G$2:$I$4,2,FALSE)</f>
        <v>#N/A</v>
      </c>
      <c r="K97" s="27" t="str">
        <f>IF(LEN('個人種目'!L97)=0,"00",IF(LEN('個人種目'!L97)=1,"0"&amp;'個人種目'!L97,'個人種目'!L97))</f>
        <v>00</v>
      </c>
      <c r="L97" s="27" t="str">
        <f>IF(LEN('個人種目'!M97)=0,"00",IF(LEN('個人種目'!M97)=1,"0"&amp;'個人種目'!M97,'個人種目'!M97))</f>
        <v>00</v>
      </c>
      <c r="M97" s="27" t="str">
        <f>IF(LEN('個人種目'!N97)=0,"00",IF(LEN('個人種目'!N97)=1,"0"&amp;'個人種目'!N97,'個人種目'!N97))</f>
        <v>00</v>
      </c>
      <c r="O97" s="27" t="e">
        <f>DATEDIF(DATE('個人種目'!G97,'個人種目'!H97,'個人種目'!I97),$B$1+1,"Y")</f>
        <v>#NUM!</v>
      </c>
    </row>
    <row r="98" spans="1:15" ht="13.5">
      <c r="A98" s="27">
        <f>IF(LEN('個人種目'!B98)=1,'個人種目'!B98&amp;" ",'個人種目'!B98)</f>
        <v>0</v>
      </c>
      <c r="B98" s="27">
        <f>IF(LEN('個人種目'!C98)=1," "&amp;'個人種目'!C98,'個人種目'!C98)</f>
        <v>0</v>
      </c>
      <c r="C98" s="27" t="str">
        <f t="shared" si="5"/>
        <v>０　０</v>
      </c>
      <c r="D98" s="27" t="str">
        <f t="shared" si="6"/>
        <v>○</v>
      </c>
      <c r="E98" s="27">
        <f t="shared" si="7"/>
        <v>93</v>
      </c>
      <c r="F98" s="27" t="str">
        <f t="shared" si="8"/>
        <v>０　０@93</v>
      </c>
      <c r="G98" s="27" t="e">
        <f>ROUNDDOWN(YEARFRAC(DATE('個人種目'!G98,'個人種目'!H98,'個人種目'!I98),$B$1,3),0)</f>
        <v>#NUM!</v>
      </c>
      <c r="H98" s="27" t="e">
        <f t="shared" si="9"/>
        <v>#NUM!</v>
      </c>
      <c r="I98" s="27" t="e">
        <f>VLOOKUP('個人種目'!J98,Sheet2!$E$2:$F$6,2,FALSE)</f>
        <v>#N/A</v>
      </c>
      <c r="J98" s="27" t="e">
        <f>VLOOKUP('個人種目'!K98,Sheet2!$G$2:$I$4,2,FALSE)</f>
        <v>#N/A</v>
      </c>
      <c r="K98" s="27" t="str">
        <f>IF(LEN('個人種目'!L98)=0,"00",IF(LEN('個人種目'!L98)=1,"0"&amp;'個人種目'!L98,'個人種目'!L98))</f>
        <v>00</v>
      </c>
      <c r="L98" s="27" t="str">
        <f>IF(LEN('個人種目'!M98)=0,"00",IF(LEN('個人種目'!M98)=1,"0"&amp;'個人種目'!M98,'個人種目'!M98))</f>
        <v>00</v>
      </c>
      <c r="M98" s="27" t="str">
        <f>IF(LEN('個人種目'!N98)=0,"00",IF(LEN('個人種目'!N98)=1,"0"&amp;'個人種目'!N98,'個人種目'!N98))</f>
        <v>00</v>
      </c>
      <c r="O98" s="27" t="e">
        <f>DATEDIF(DATE('個人種目'!G98,'個人種目'!H98,'個人種目'!I98),$B$1+1,"Y")</f>
        <v>#NUM!</v>
      </c>
    </row>
    <row r="99" spans="1:15" ht="13.5">
      <c r="A99" s="27">
        <f>IF(LEN('個人種目'!B99)=1,'個人種目'!B99&amp;" ",'個人種目'!B99)</f>
        <v>0</v>
      </c>
      <c r="B99" s="27">
        <f>IF(LEN('個人種目'!C99)=1," "&amp;'個人種目'!C99,'個人種目'!C99)</f>
        <v>0</v>
      </c>
      <c r="C99" s="27" t="str">
        <f t="shared" si="5"/>
        <v>０　０</v>
      </c>
      <c r="D99" s="27" t="str">
        <f t="shared" si="6"/>
        <v>○</v>
      </c>
      <c r="E99" s="27">
        <f t="shared" si="7"/>
        <v>94</v>
      </c>
      <c r="F99" s="27" t="str">
        <f t="shared" si="8"/>
        <v>０　０@94</v>
      </c>
      <c r="G99" s="27" t="e">
        <f>ROUNDDOWN(YEARFRAC(DATE('個人種目'!G99,'個人種目'!H99,'個人種目'!I99),$B$1,3),0)</f>
        <v>#NUM!</v>
      </c>
      <c r="H99" s="27" t="e">
        <f t="shared" si="9"/>
        <v>#NUM!</v>
      </c>
      <c r="I99" s="27" t="e">
        <f>VLOOKUP('個人種目'!J99,Sheet2!$E$2:$F$6,2,FALSE)</f>
        <v>#N/A</v>
      </c>
      <c r="J99" s="27" t="e">
        <f>VLOOKUP('個人種目'!K99,Sheet2!$G$2:$I$4,2,FALSE)</f>
        <v>#N/A</v>
      </c>
      <c r="K99" s="27" t="str">
        <f>IF(LEN('個人種目'!L99)=0,"00",IF(LEN('個人種目'!L99)=1,"0"&amp;'個人種目'!L99,'個人種目'!L99))</f>
        <v>00</v>
      </c>
      <c r="L99" s="27" t="str">
        <f>IF(LEN('個人種目'!M99)=0,"00",IF(LEN('個人種目'!M99)=1,"0"&amp;'個人種目'!M99,'個人種目'!M99))</f>
        <v>00</v>
      </c>
      <c r="M99" s="27" t="str">
        <f>IF(LEN('個人種目'!N99)=0,"00",IF(LEN('個人種目'!N99)=1,"0"&amp;'個人種目'!N99,'個人種目'!N99))</f>
        <v>00</v>
      </c>
      <c r="O99" s="27" t="e">
        <f>DATEDIF(DATE('個人種目'!G99,'個人種目'!H99,'個人種目'!I99),$B$1+1,"Y")</f>
        <v>#NUM!</v>
      </c>
    </row>
    <row r="100" spans="1:15" ht="13.5">
      <c r="A100" s="27">
        <f>IF(LEN('個人種目'!B100)=1,'個人種目'!B100&amp;" ",'個人種目'!B100)</f>
        <v>0</v>
      </c>
      <c r="B100" s="27">
        <f>IF(LEN('個人種目'!C100)=1," "&amp;'個人種目'!C100,'個人種目'!C100)</f>
        <v>0</v>
      </c>
      <c r="C100" s="27" t="str">
        <f t="shared" si="5"/>
        <v>０　０</v>
      </c>
      <c r="D100" s="27" t="str">
        <f t="shared" si="6"/>
        <v>○</v>
      </c>
      <c r="E100" s="27">
        <f t="shared" si="7"/>
        <v>95</v>
      </c>
      <c r="F100" s="27" t="str">
        <f t="shared" si="8"/>
        <v>０　０@95</v>
      </c>
      <c r="G100" s="27" t="e">
        <f>ROUNDDOWN(YEARFRAC(DATE('個人種目'!G100,'個人種目'!H100,'個人種目'!I100),$B$1,3),0)</f>
        <v>#NUM!</v>
      </c>
      <c r="H100" s="27" t="e">
        <f t="shared" si="9"/>
        <v>#NUM!</v>
      </c>
      <c r="I100" s="27" t="e">
        <f>VLOOKUP('個人種目'!J100,Sheet2!$E$2:$F$6,2,FALSE)</f>
        <v>#N/A</v>
      </c>
      <c r="J100" s="27" t="e">
        <f>VLOOKUP('個人種目'!K100,Sheet2!$G$2:$I$4,2,FALSE)</f>
        <v>#N/A</v>
      </c>
      <c r="K100" s="27" t="str">
        <f>IF(LEN('個人種目'!L100)=0,"00",IF(LEN('個人種目'!L100)=1,"0"&amp;'個人種目'!L100,'個人種目'!L100))</f>
        <v>00</v>
      </c>
      <c r="L100" s="27" t="str">
        <f>IF(LEN('個人種目'!M100)=0,"00",IF(LEN('個人種目'!M100)=1,"0"&amp;'個人種目'!M100,'個人種目'!M100))</f>
        <v>00</v>
      </c>
      <c r="M100" s="27" t="str">
        <f>IF(LEN('個人種目'!N100)=0,"00",IF(LEN('個人種目'!N100)=1,"0"&amp;'個人種目'!N100,'個人種目'!N100))</f>
        <v>00</v>
      </c>
      <c r="O100" s="27" t="e">
        <f>DATEDIF(DATE('個人種目'!G100,'個人種目'!H100,'個人種目'!I100),$B$1+1,"Y")</f>
        <v>#NUM!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C100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6384" width="9.00390625" style="27" customWidth="1"/>
  </cols>
  <sheetData>
    <row r="6" spans="1:3" ht="13.5">
      <c r="A6" s="27" t="str">
        <f>IF(LEN('リレー種目'!G6)=0,"00",IF(LEN('リレー種目'!G6)=1,"0"&amp;'リレー種目'!G6,'リレー種目'!G6))</f>
        <v>00</v>
      </c>
      <c r="B6" s="27" t="str">
        <f>IF(LEN('リレー種目'!H6)=0,"00",IF(LEN('リレー種目'!H6)=1,"0"&amp;'リレー種目'!H6,'リレー種目'!H6))</f>
        <v>00</v>
      </c>
      <c r="C6" s="27" t="str">
        <f>IF(LEN('リレー種目'!I6)=0,"00",IF(LEN('リレー種目'!I6)=1,"0"&amp;'リレー種目'!I6,'リレー種目'!I6))</f>
        <v>00</v>
      </c>
    </row>
    <row r="7" spans="1:3" ht="13.5">
      <c r="A7" s="27" t="str">
        <f>IF(LEN('リレー種目'!G7)=0,"00",IF(LEN('リレー種目'!G7)=1,"0"&amp;'リレー種目'!G7,'リレー種目'!G7))</f>
        <v>00</v>
      </c>
      <c r="B7" s="27" t="str">
        <f>IF(LEN('リレー種目'!H7)=0,"00",IF(LEN('リレー種目'!H7)=1,"0"&amp;'リレー種目'!H7,'リレー種目'!H7))</f>
        <v>00</v>
      </c>
      <c r="C7" s="27" t="str">
        <f>IF(LEN('リレー種目'!I7)=0,"00",IF(LEN('リレー種目'!I7)=1,"0"&amp;'リレー種目'!I7,'リレー種目'!I7))</f>
        <v>00</v>
      </c>
    </row>
    <row r="8" spans="1:3" ht="13.5">
      <c r="A8" s="27" t="str">
        <f>IF(LEN('リレー種目'!G8)=0,"00",IF(LEN('リレー種目'!G8)=1,"0"&amp;'リレー種目'!G8,'リレー種目'!G8))</f>
        <v>00</v>
      </c>
      <c r="B8" s="27" t="str">
        <f>IF(LEN('リレー種目'!H8)=0,"00",IF(LEN('リレー種目'!H8)=1,"0"&amp;'リレー種目'!H8,'リレー種目'!H8))</f>
        <v>00</v>
      </c>
      <c r="C8" s="27" t="str">
        <f>IF(LEN('リレー種目'!I8)=0,"00",IF(LEN('リレー種目'!I8)=1,"0"&amp;'リレー種目'!I8,'リレー種目'!I8))</f>
        <v>00</v>
      </c>
    </row>
    <row r="9" spans="1:3" ht="13.5">
      <c r="A9" s="27" t="str">
        <f>IF(LEN('リレー種目'!G9)=0,"00",IF(LEN('リレー種目'!G9)=1,"0"&amp;'リレー種目'!G9,'リレー種目'!G9))</f>
        <v>00</v>
      </c>
      <c r="B9" s="27" t="str">
        <f>IF(LEN('リレー種目'!H9)=0,"00",IF(LEN('リレー種目'!H9)=1,"0"&amp;'リレー種目'!H9,'リレー種目'!H9))</f>
        <v>00</v>
      </c>
      <c r="C9" s="27" t="str">
        <f>IF(LEN('リレー種目'!I9)=0,"00",IF(LEN('リレー種目'!I9)=1,"0"&amp;'リレー種目'!I9,'リレー種目'!I9))</f>
        <v>00</v>
      </c>
    </row>
    <row r="10" spans="1:3" ht="13.5">
      <c r="A10" s="27" t="str">
        <f>IF(LEN('リレー種目'!G10)=0,"00",IF(LEN('リレー種目'!G10)=1,"0"&amp;'リレー種目'!G10,'リレー種目'!G10))</f>
        <v>00</v>
      </c>
      <c r="B10" s="27" t="str">
        <f>IF(LEN('リレー種目'!H10)=0,"00",IF(LEN('リレー種目'!H10)=1,"0"&amp;'リレー種目'!H10,'リレー種目'!H10))</f>
        <v>00</v>
      </c>
      <c r="C10" s="27" t="str">
        <f>IF(LEN('リレー種目'!I10)=0,"00",IF(LEN('リレー種目'!I10)=1,"0"&amp;'リレー種目'!I10,'リレー種目'!I10))</f>
        <v>00</v>
      </c>
    </row>
    <row r="11" spans="1:3" ht="13.5">
      <c r="A11" s="27" t="str">
        <f>IF(LEN('リレー種目'!G11)=0,"00",IF(LEN('リレー種目'!G11)=1,"0"&amp;'リレー種目'!G11,'リレー種目'!G11))</f>
        <v>00</v>
      </c>
      <c r="B11" s="27" t="str">
        <f>IF(LEN('リレー種目'!H11)=0,"00",IF(LEN('リレー種目'!H11)=1,"0"&amp;'リレー種目'!H11,'リレー種目'!H11))</f>
        <v>00</v>
      </c>
      <c r="C11" s="27" t="str">
        <f>IF(LEN('リレー種目'!I11)=0,"00",IF(LEN('リレー種目'!I11)=1,"0"&amp;'リレー種目'!I11,'リレー種目'!I11))</f>
        <v>00</v>
      </c>
    </row>
    <row r="12" spans="1:3" ht="13.5">
      <c r="A12" s="27" t="str">
        <f>IF(LEN('リレー種目'!G12)=0,"00",IF(LEN('リレー種目'!G12)=1,"0"&amp;'リレー種目'!G12,'リレー種目'!G12))</f>
        <v>00</v>
      </c>
      <c r="B12" s="27" t="str">
        <f>IF(LEN('リレー種目'!H12)=0,"00",IF(LEN('リレー種目'!H12)=1,"0"&amp;'リレー種目'!H12,'リレー種目'!H12))</f>
        <v>00</v>
      </c>
      <c r="C12" s="27" t="str">
        <f>IF(LEN('リレー種目'!I12)=0,"00",IF(LEN('リレー種目'!I12)=1,"0"&amp;'リレー種目'!I12,'リレー種目'!I12))</f>
        <v>00</v>
      </c>
    </row>
    <row r="13" spans="1:3" ht="13.5">
      <c r="A13" s="27" t="str">
        <f>IF(LEN('リレー種目'!G13)=0,"00",IF(LEN('リレー種目'!G13)=1,"0"&amp;'リレー種目'!G13,'リレー種目'!G13))</f>
        <v>00</v>
      </c>
      <c r="B13" s="27" t="str">
        <f>IF(LEN('リレー種目'!H13)=0,"00",IF(LEN('リレー種目'!H13)=1,"0"&amp;'リレー種目'!H13,'リレー種目'!H13))</f>
        <v>00</v>
      </c>
      <c r="C13" s="27" t="str">
        <f>IF(LEN('リレー種目'!I13)=0,"00",IF(LEN('リレー種目'!I13)=1,"0"&amp;'リレー種目'!I13,'リレー種目'!I13))</f>
        <v>00</v>
      </c>
    </row>
    <row r="14" spans="1:3" ht="13.5">
      <c r="A14" s="27" t="str">
        <f>IF(LEN('リレー種目'!G14)=0,"00",IF(LEN('リレー種目'!G14)=1,"0"&amp;'リレー種目'!G14,'リレー種目'!G14))</f>
        <v>00</v>
      </c>
      <c r="B14" s="27" t="str">
        <f>IF(LEN('リレー種目'!H14)=0,"00",IF(LEN('リレー種目'!H14)=1,"0"&amp;'リレー種目'!H14,'リレー種目'!H14))</f>
        <v>00</v>
      </c>
      <c r="C14" s="27" t="str">
        <f>IF(LEN('リレー種目'!I14)=0,"00",IF(LEN('リレー種目'!I14)=1,"0"&amp;'リレー種目'!I14,'リレー種目'!I14))</f>
        <v>00</v>
      </c>
    </row>
    <row r="15" spans="1:3" ht="13.5">
      <c r="A15" s="27" t="str">
        <f>IF(LEN('リレー種目'!G15)=0,"00",IF(LEN('リレー種目'!G15)=1,"0"&amp;'リレー種目'!G15,'リレー種目'!G15))</f>
        <v>00</v>
      </c>
      <c r="B15" s="27" t="str">
        <f>IF(LEN('リレー種目'!H15)=0,"00",IF(LEN('リレー種目'!H15)=1,"0"&amp;'リレー種目'!H15,'リレー種目'!H15))</f>
        <v>00</v>
      </c>
      <c r="C15" s="27" t="str">
        <f>IF(LEN('リレー種目'!I15)=0,"00",IF(LEN('リレー種目'!I15)=1,"0"&amp;'リレー種目'!I15,'リレー種目'!I15))</f>
        <v>00</v>
      </c>
    </row>
    <row r="16" spans="1:3" ht="13.5">
      <c r="A16" s="27" t="str">
        <f>IF(LEN('リレー種目'!G16)=0,"00",IF(LEN('リレー種目'!G16)=1,"0"&amp;'リレー種目'!G16,'リレー種目'!G16))</f>
        <v>00</v>
      </c>
      <c r="B16" s="27" t="str">
        <f>IF(LEN('リレー種目'!H16)=0,"00",IF(LEN('リレー種目'!H16)=1,"0"&amp;'リレー種目'!H16,'リレー種目'!H16))</f>
        <v>00</v>
      </c>
      <c r="C16" s="27" t="str">
        <f>IF(LEN('リレー種目'!I16)=0,"00",IF(LEN('リレー種目'!I16)=1,"0"&amp;'リレー種目'!I16,'リレー種目'!I16))</f>
        <v>00</v>
      </c>
    </row>
    <row r="17" spans="1:3" ht="13.5">
      <c r="A17" s="27" t="str">
        <f>IF(LEN('リレー種目'!G17)=0,"00",IF(LEN('リレー種目'!G17)=1,"0"&amp;'リレー種目'!G17,'リレー種目'!G17))</f>
        <v>00</v>
      </c>
      <c r="B17" s="27" t="str">
        <f>IF(LEN('リレー種目'!H17)=0,"00",IF(LEN('リレー種目'!H17)=1,"0"&amp;'リレー種目'!H17,'リレー種目'!H17))</f>
        <v>00</v>
      </c>
      <c r="C17" s="27" t="str">
        <f>IF(LEN('リレー種目'!I17)=0,"00",IF(LEN('リレー種目'!I17)=1,"0"&amp;'リレー種目'!I17,'リレー種目'!I17))</f>
        <v>00</v>
      </c>
    </row>
    <row r="18" spans="1:3" ht="13.5">
      <c r="A18" s="27" t="str">
        <f>IF(LEN('リレー種目'!G18)=0,"00",IF(LEN('リレー種目'!G18)=1,"0"&amp;'リレー種目'!G18,'リレー種目'!G18))</f>
        <v>00</v>
      </c>
      <c r="B18" s="27" t="str">
        <f>IF(LEN('リレー種目'!H18)=0,"00",IF(LEN('リレー種目'!H18)=1,"0"&amp;'リレー種目'!H18,'リレー種目'!H18))</f>
        <v>00</v>
      </c>
      <c r="C18" s="27" t="str">
        <f>IF(LEN('リレー種目'!I18)=0,"00",IF(LEN('リレー種目'!I18)=1,"0"&amp;'リレー種目'!I18,'リレー種目'!I18))</f>
        <v>00</v>
      </c>
    </row>
    <row r="19" spans="1:3" ht="13.5">
      <c r="A19" s="27" t="str">
        <f>IF(LEN('リレー種目'!G19)=0,"00",IF(LEN('リレー種目'!G19)=1,"0"&amp;'リレー種目'!G19,'リレー種目'!G19))</f>
        <v>00</v>
      </c>
      <c r="B19" s="27" t="str">
        <f>IF(LEN('リレー種目'!H19)=0,"00",IF(LEN('リレー種目'!H19)=1,"0"&amp;'リレー種目'!H19,'リレー種目'!H19))</f>
        <v>00</v>
      </c>
      <c r="C19" s="27" t="str">
        <f>IF(LEN('リレー種目'!I19)=0,"00",IF(LEN('リレー種目'!I19)=1,"0"&amp;'リレー種目'!I19,'リレー種目'!I19))</f>
        <v>00</v>
      </c>
    </row>
    <row r="20" spans="1:3" ht="13.5">
      <c r="A20" s="27" t="str">
        <f>IF(LEN('リレー種目'!G20)=0,"00",IF(LEN('リレー種目'!G20)=1,"0"&amp;'リレー種目'!G20,'リレー種目'!G20))</f>
        <v>00</v>
      </c>
      <c r="B20" s="27" t="str">
        <f>IF(LEN('リレー種目'!H20)=0,"00",IF(LEN('リレー種目'!H20)=1,"0"&amp;'リレー種目'!H20,'リレー種目'!H20))</f>
        <v>00</v>
      </c>
      <c r="C20" s="27" t="str">
        <f>IF(LEN('リレー種目'!I20)=0,"00",IF(LEN('リレー種目'!I20)=1,"0"&amp;'リレー種目'!I20,'リレー種目'!I20))</f>
        <v>00</v>
      </c>
    </row>
    <row r="21" spans="1:3" ht="13.5">
      <c r="A21" s="27" t="str">
        <f>IF(LEN('リレー種目'!G21)=0,"00",IF(LEN('リレー種目'!G21)=1,"0"&amp;'リレー種目'!G21,'リレー種目'!G21))</f>
        <v>00</v>
      </c>
      <c r="B21" s="27" t="str">
        <f>IF(LEN('リレー種目'!H21)=0,"00",IF(LEN('リレー種目'!H21)=1,"0"&amp;'リレー種目'!H21,'リレー種目'!H21))</f>
        <v>00</v>
      </c>
      <c r="C21" s="27" t="str">
        <f>IF(LEN('リレー種目'!I21)=0,"00",IF(LEN('リレー種目'!I21)=1,"0"&amp;'リレー種目'!I21,'リレー種目'!I21))</f>
        <v>00</v>
      </c>
    </row>
    <row r="22" spans="1:3" ht="13.5">
      <c r="A22" s="27" t="str">
        <f>IF(LEN('リレー種目'!G22)=0,"00",IF(LEN('リレー種目'!G22)=1,"0"&amp;'リレー種目'!G22,'リレー種目'!G22))</f>
        <v>00</v>
      </c>
      <c r="B22" s="27" t="str">
        <f>IF(LEN('リレー種目'!H22)=0,"00",IF(LEN('リレー種目'!H22)=1,"0"&amp;'リレー種目'!H22,'リレー種目'!H22))</f>
        <v>00</v>
      </c>
      <c r="C22" s="27" t="str">
        <f>IF(LEN('リレー種目'!I22)=0,"00",IF(LEN('リレー種目'!I22)=1,"0"&amp;'リレー種目'!I22,'リレー種目'!I22))</f>
        <v>00</v>
      </c>
    </row>
    <row r="23" spans="1:3" ht="13.5">
      <c r="A23" s="27" t="str">
        <f>IF(LEN('リレー種目'!G23)=0,"00",IF(LEN('リレー種目'!G23)=1,"0"&amp;'リレー種目'!G23,'リレー種目'!G23))</f>
        <v>00</v>
      </c>
      <c r="B23" s="27" t="str">
        <f>IF(LEN('リレー種目'!H23)=0,"00",IF(LEN('リレー種目'!H23)=1,"0"&amp;'リレー種目'!H23,'リレー種目'!H23))</f>
        <v>00</v>
      </c>
      <c r="C23" s="27" t="str">
        <f>IF(LEN('リレー種目'!I23)=0,"00",IF(LEN('リレー種目'!I23)=1,"0"&amp;'リレー種目'!I23,'リレー種目'!I23))</f>
        <v>00</v>
      </c>
    </row>
    <row r="24" spans="1:3" ht="13.5">
      <c r="A24" s="27" t="str">
        <f>IF(LEN('リレー種目'!G24)=0,"00",IF(LEN('リレー種目'!G24)=1,"0"&amp;'リレー種目'!G24,'リレー種目'!G24))</f>
        <v>00</v>
      </c>
      <c r="B24" s="27" t="str">
        <f>IF(LEN('リレー種目'!H24)=0,"00",IF(LEN('リレー種目'!H24)=1,"0"&amp;'リレー種目'!H24,'リレー種目'!H24))</f>
        <v>00</v>
      </c>
      <c r="C24" s="27" t="str">
        <f>IF(LEN('リレー種目'!I24)=0,"00",IF(LEN('リレー種目'!I24)=1,"0"&amp;'リレー種目'!I24,'リレー種目'!I24))</f>
        <v>00</v>
      </c>
    </row>
    <row r="25" spans="1:3" ht="13.5">
      <c r="A25" s="27" t="str">
        <f>IF(LEN('リレー種目'!G25)=0,"00",IF(LEN('リレー種目'!G25)=1,"0"&amp;'リレー種目'!G25,'リレー種目'!G25))</f>
        <v>00</v>
      </c>
      <c r="B25" s="27" t="str">
        <f>IF(LEN('リレー種目'!H25)=0,"00",IF(LEN('リレー種目'!H25)=1,"0"&amp;'リレー種目'!H25,'リレー種目'!H25))</f>
        <v>00</v>
      </c>
      <c r="C25" s="27" t="str">
        <f>IF(LEN('リレー種目'!I25)=0,"00",IF(LEN('リレー種目'!I25)=1,"0"&amp;'リレー種目'!I25,'リレー種目'!I25))</f>
        <v>00</v>
      </c>
    </row>
    <row r="26" spans="1:3" ht="13.5">
      <c r="A26" s="27" t="str">
        <f>IF(LEN('リレー種目'!G26)=0,"00",IF(LEN('リレー種目'!G26)=1,"0"&amp;'リレー種目'!G26,'リレー種目'!G26))</f>
        <v>00</v>
      </c>
      <c r="B26" s="27" t="str">
        <f>IF(LEN('リレー種目'!H26)=0,"00",IF(LEN('リレー種目'!H26)=1,"0"&amp;'リレー種目'!H26,'リレー種目'!H26))</f>
        <v>00</v>
      </c>
      <c r="C26" s="27" t="str">
        <f>IF(LEN('リレー種目'!I26)=0,"00",IF(LEN('リレー種目'!I26)=1,"0"&amp;'リレー種目'!I26,'リレー種目'!I26))</f>
        <v>00</v>
      </c>
    </row>
    <row r="27" spans="1:3" ht="13.5">
      <c r="A27" s="27" t="str">
        <f>IF(LEN('リレー種目'!G27)=0,"00",IF(LEN('リレー種目'!G27)=1,"0"&amp;'リレー種目'!G27,'リレー種目'!G27))</f>
        <v>00</v>
      </c>
      <c r="B27" s="27" t="str">
        <f>IF(LEN('リレー種目'!H27)=0,"00",IF(LEN('リレー種目'!H27)=1,"0"&amp;'リレー種目'!H27,'リレー種目'!H27))</f>
        <v>00</v>
      </c>
      <c r="C27" s="27" t="str">
        <f>IF(LEN('リレー種目'!I27)=0,"00",IF(LEN('リレー種目'!I27)=1,"0"&amp;'リレー種目'!I27,'リレー種目'!I27))</f>
        <v>00</v>
      </c>
    </row>
    <row r="28" spans="1:3" ht="13.5">
      <c r="A28" s="27" t="str">
        <f>IF(LEN('リレー種目'!G28)=0,"00",IF(LEN('リレー種目'!G28)=1,"0"&amp;'リレー種目'!G28,'リレー種目'!G28))</f>
        <v>00</v>
      </c>
      <c r="B28" s="27" t="str">
        <f>IF(LEN('リレー種目'!H28)=0,"00",IF(LEN('リレー種目'!H28)=1,"0"&amp;'リレー種目'!H28,'リレー種目'!H28))</f>
        <v>00</v>
      </c>
      <c r="C28" s="27" t="str">
        <f>IF(LEN('リレー種目'!I28)=0,"00",IF(LEN('リレー種目'!I28)=1,"0"&amp;'リレー種目'!I28,'リレー種目'!I28))</f>
        <v>00</v>
      </c>
    </row>
    <row r="29" spans="1:3" ht="13.5">
      <c r="A29" s="27" t="str">
        <f>IF(LEN('リレー種目'!G29)=0,"00",IF(LEN('リレー種目'!G29)=1,"0"&amp;'リレー種目'!G29,'リレー種目'!G29))</f>
        <v>00</v>
      </c>
      <c r="B29" s="27" t="str">
        <f>IF(LEN('リレー種目'!H29)=0,"00",IF(LEN('リレー種目'!H29)=1,"0"&amp;'リレー種目'!H29,'リレー種目'!H29))</f>
        <v>00</v>
      </c>
      <c r="C29" s="27" t="str">
        <f>IF(LEN('リレー種目'!I29)=0,"00",IF(LEN('リレー種目'!I29)=1,"0"&amp;'リレー種目'!I29,'リレー種目'!I29))</f>
        <v>00</v>
      </c>
    </row>
    <row r="30" spans="1:3" ht="13.5">
      <c r="A30" s="27" t="str">
        <f>IF(LEN('リレー種目'!G30)=0,"00",IF(LEN('リレー種目'!G30)=1,"0"&amp;'リレー種目'!G30,'リレー種目'!G30))</f>
        <v>00</v>
      </c>
      <c r="B30" s="27" t="str">
        <f>IF(LEN('リレー種目'!H30)=0,"00",IF(LEN('リレー種目'!H30)=1,"0"&amp;'リレー種目'!H30,'リレー種目'!H30))</f>
        <v>00</v>
      </c>
      <c r="C30" s="27" t="str">
        <f>IF(LEN('リレー種目'!I30)=0,"00",IF(LEN('リレー種目'!I30)=1,"0"&amp;'リレー種目'!I30,'リレー種目'!I30))</f>
        <v>00</v>
      </c>
    </row>
    <row r="31" spans="1:3" ht="13.5">
      <c r="A31" s="27" t="str">
        <f>IF(LEN('リレー種目'!G31)=0,"00",IF(LEN('リレー種目'!G31)=1,"0"&amp;'リレー種目'!G31,'リレー種目'!G31))</f>
        <v>00</v>
      </c>
      <c r="B31" s="27" t="str">
        <f>IF(LEN('リレー種目'!H31)=0,"00",IF(LEN('リレー種目'!H31)=1,"0"&amp;'リレー種目'!H31,'リレー種目'!H31))</f>
        <v>00</v>
      </c>
      <c r="C31" s="27" t="str">
        <f>IF(LEN('リレー種目'!I31)=0,"00",IF(LEN('リレー種目'!I31)=1,"0"&amp;'リレー種目'!I31,'リレー種目'!I31))</f>
        <v>00</v>
      </c>
    </row>
    <row r="32" spans="1:3" ht="13.5">
      <c r="A32" s="27" t="str">
        <f>IF(LEN('リレー種目'!G32)=0,"00",IF(LEN('リレー種目'!G32)=1,"0"&amp;'リレー種目'!G32,'リレー種目'!G32))</f>
        <v>00</v>
      </c>
      <c r="B32" s="27" t="str">
        <f>IF(LEN('リレー種目'!H32)=0,"00",IF(LEN('リレー種目'!H32)=1,"0"&amp;'リレー種目'!H32,'リレー種目'!H32))</f>
        <v>00</v>
      </c>
      <c r="C32" s="27" t="str">
        <f>IF(LEN('リレー種目'!I32)=0,"00",IF(LEN('リレー種目'!I32)=1,"0"&amp;'リレー種目'!I32,'リレー種目'!I32))</f>
        <v>00</v>
      </c>
    </row>
    <row r="33" spans="1:3" ht="13.5">
      <c r="A33" s="27" t="str">
        <f>IF(LEN('リレー種目'!G33)=0,"00",IF(LEN('リレー種目'!G33)=1,"0"&amp;'リレー種目'!G33,'リレー種目'!G33))</f>
        <v>00</v>
      </c>
      <c r="B33" s="27" t="str">
        <f>IF(LEN('リレー種目'!H33)=0,"00",IF(LEN('リレー種目'!H33)=1,"0"&amp;'リレー種目'!H33,'リレー種目'!H33))</f>
        <v>00</v>
      </c>
      <c r="C33" s="27" t="str">
        <f>IF(LEN('リレー種目'!I33)=0,"00",IF(LEN('リレー種目'!I33)=1,"0"&amp;'リレー種目'!I33,'リレー種目'!I33))</f>
        <v>00</v>
      </c>
    </row>
    <row r="34" spans="1:3" ht="13.5">
      <c r="A34" s="27" t="str">
        <f>IF(LEN('リレー種目'!G34)=0,"00",IF(LEN('リレー種目'!G34)=1,"0"&amp;'リレー種目'!G34,'リレー種目'!G34))</f>
        <v>00</v>
      </c>
      <c r="B34" s="27" t="str">
        <f>IF(LEN('リレー種目'!H34)=0,"00",IF(LEN('リレー種目'!H34)=1,"0"&amp;'リレー種目'!H34,'リレー種目'!H34))</f>
        <v>00</v>
      </c>
      <c r="C34" s="27" t="str">
        <f>IF(LEN('リレー種目'!I34)=0,"00",IF(LEN('リレー種目'!I34)=1,"0"&amp;'リレー種目'!I34,'リレー種目'!I34))</f>
        <v>00</v>
      </c>
    </row>
    <row r="35" spans="1:3" ht="13.5">
      <c r="A35" s="27" t="str">
        <f>IF(LEN('リレー種目'!G35)=0,"00",IF(LEN('リレー種目'!G35)=1,"0"&amp;'リレー種目'!G35,'リレー種目'!G35))</f>
        <v>00</v>
      </c>
      <c r="B35" s="27" t="str">
        <f>IF(LEN('リレー種目'!H35)=0,"00",IF(LEN('リレー種目'!H35)=1,"0"&amp;'リレー種目'!H35,'リレー種目'!H35))</f>
        <v>00</v>
      </c>
      <c r="C35" s="27" t="str">
        <f>IF(LEN('リレー種目'!I35)=0,"00",IF(LEN('リレー種目'!I35)=1,"0"&amp;'リレー種目'!I35,'リレー種目'!I35))</f>
        <v>00</v>
      </c>
    </row>
    <row r="36" spans="1:3" ht="13.5">
      <c r="A36" s="27" t="str">
        <f>IF(LEN('リレー種目'!G36)=0,"00",IF(LEN('リレー種目'!G36)=1,"0"&amp;'リレー種目'!G36,'リレー種目'!G36))</f>
        <v>00</v>
      </c>
      <c r="B36" s="27" t="str">
        <f>IF(LEN('リレー種目'!H36)=0,"00",IF(LEN('リレー種目'!H36)=1,"0"&amp;'リレー種目'!H36,'リレー種目'!H36))</f>
        <v>00</v>
      </c>
      <c r="C36" s="27" t="str">
        <f>IF(LEN('リレー種目'!I36)=0,"00",IF(LEN('リレー種目'!I36)=1,"0"&amp;'リレー種目'!I36,'リレー種目'!I36))</f>
        <v>00</v>
      </c>
    </row>
    <row r="37" spans="1:3" ht="13.5">
      <c r="A37" s="27" t="str">
        <f>IF(LEN('リレー種目'!G37)=0,"00",IF(LEN('リレー種目'!G37)=1,"0"&amp;'リレー種目'!G37,'リレー種目'!G37))</f>
        <v>00</v>
      </c>
      <c r="B37" s="27" t="str">
        <f>IF(LEN('リレー種目'!H37)=0,"00",IF(LEN('リレー種目'!H37)=1,"0"&amp;'リレー種目'!H37,'リレー種目'!H37))</f>
        <v>00</v>
      </c>
      <c r="C37" s="27" t="str">
        <f>IF(LEN('リレー種目'!I37)=0,"00",IF(LEN('リレー種目'!I37)=1,"0"&amp;'リレー種目'!I37,'リレー種目'!I37))</f>
        <v>00</v>
      </c>
    </row>
    <row r="38" spans="1:3" ht="13.5">
      <c r="A38" s="27" t="str">
        <f>IF(LEN('リレー種目'!G38)=0,"00",IF(LEN('リレー種目'!G38)=1,"0"&amp;'リレー種目'!G38,'リレー種目'!G38))</f>
        <v>00</v>
      </c>
      <c r="B38" s="27" t="str">
        <f>IF(LEN('リレー種目'!H38)=0,"00",IF(LEN('リレー種目'!H38)=1,"0"&amp;'リレー種目'!H38,'リレー種目'!H38))</f>
        <v>00</v>
      </c>
      <c r="C38" s="27" t="str">
        <f>IF(LEN('リレー種目'!I38)=0,"00",IF(LEN('リレー種目'!I38)=1,"0"&amp;'リレー種目'!I38,'リレー種目'!I38))</f>
        <v>00</v>
      </c>
    </row>
    <row r="39" spans="1:3" ht="13.5">
      <c r="A39" s="27" t="str">
        <f>IF(LEN('リレー種目'!G39)=0,"00",IF(LEN('リレー種目'!G39)=1,"0"&amp;'リレー種目'!G39,'リレー種目'!G39))</f>
        <v>00</v>
      </c>
      <c r="B39" s="27" t="str">
        <f>IF(LEN('リレー種目'!H39)=0,"00",IF(LEN('リレー種目'!H39)=1,"0"&amp;'リレー種目'!H39,'リレー種目'!H39))</f>
        <v>00</v>
      </c>
      <c r="C39" s="27" t="str">
        <f>IF(LEN('リレー種目'!I39)=0,"00",IF(LEN('リレー種目'!I39)=1,"0"&amp;'リレー種目'!I39,'リレー種目'!I39))</f>
        <v>00</v>
      </c>
    </row>
    <row r="40" spans="1:3" ht="13.5">
      <c r="A40" s="27" t="str">
        <f>IF(LEN('リレー種目'!G40)=0,"00",IF(LEN('リレー種目'!G40)=1,"0"&amp;'リレー種目'!G40,'リレー種目'!G40))</f>
        <v>00</v>
      </c>
      <c r="B40" s="27" t="str">
        <f>IF(LEN('リレー種目'!H40)=0,"00",IF(LEN('リレー種目'!H40)=1,"0"&amp;'リレー種目'!H40,'リレー種目'!H40))</f>
        <v>00</v>
      </c>
      <c r="C40" s="27" t="str">
        <f>IF(LEN('リレー種目'!I40)=0,"00",IF(LEN('リレー種目'!I40)=1,"0"&amp;'リレー種目'!I40,'リレー種目'!I40))</f>
        <v>00</v>
      </c>
    </row>
    <row r="41" spans="1:3" ht="13.5">
      <c r="A41" s="27" t="str">
        <f>IF(LEN('リレー種目'!G41)=0,"00",IF(LEN('リレー種目'!G41)=1,"0"&amp;'リレー種目'!G41,'リレー種目'!G41))</f>
        <v>00</v>
      </c>
      <c r="B41" s="27" t="str">
        <f>IF(LEN('リレー種目'!H41)=0,"00",IF(LEN('リレー種目'!H41)=1,"0"&amp;'リレー種目'!H41,'リレー種目'!H41))</f>
        <v>00</v>
      </c>
      <c r="C41" s="27" t="str">
        <f>IF(LEN('リレー種目'!I41)=0,"00",IF(LEN('リレー種目'!I41)=1,"0"&amp;'リレー種目'!I41,'リレー種目'!I41))</f>
        <v>00</v>
      </c>
    </row>
    <row r="42" spans="1:3" ht="13.5">
      <c r="A42" s="27" t="str">
        <f>IF(LEN('リレー種目'!G42)=0,"00",IF(LEN('リレー種目'!G42)=1,"0"&amp;'リレー種目'!G42,'リレー種目'!G42))</f>
        <v>00</v>
      </c>
      <c r="B42" s="27" t="str">
        <f>IF(LEN('リレー種目'!H42)=0,"00",IF(LEN('リレー種目'!H42)=1,"0"&amp;'リレー種目'!H42,'リレー種目'!H42))</f>
        <v>00</v>
      </c>
      <c r="C42" s="27" t="str">
        <f>IF(LEN('リレー種目'!I42)=0,"00",IF(LEN('リレー種目'!I42)=1,"0"&amp;'リレー種目'!I42,'リレー種目'!I42))</f>
        <v>00</v>
      </c>
    </row>
    <row r="43" spans="1:3" ht="13.5">
      <c r="A43" s="27" t="str">
        <f>IF(LEN('リレー種目'!G43)=0,"00",IF(LEN('リレー種目'!G43)=1,"0"&amp;'リレー種目'!G43,'リレー種目'!G43))</f>
        <v>00</v>
      </c>
      <c r="B43" s="27" t="str">
        <f>IF(LEN('リレー種目'!H43)=0,"00",IF(LEN('リレー種目'!H43)=1,"0"&amp;'リレー種目'!H43,'リレー種目'!H43))</f>
        <v>00</v>
      </c>
      <c r="C43" s="27" t="str">
        <f>IF(LEN('リレー種目'!I43)=0,"00",IF(LEN('リレー種目'!I43)=1,"0"&amp;'リレー種目'!I43,'リレー種目'!I43))</f>
        <v>00</v>
      </c>
    </row>
    <row r="44" spans="1:3" ht="13.5">
      <c r="A44" s="27" t="str">
        <f>IF(LEN('リレー種目'!G44)=0,"00",IF(LEN('リレー種目'!G44)=1,"0"&amp;'リレー種目'!G44,'リレー種目'!G44))</f>
        <v>00</v>
      </c>
      <c r="B44" s="27" t="str">
        <f>IF(LEN('リレー種目'!H44)=0,"00",IF(LEN('リレー種目'!H44)=1,"0"&amp;'リレー種目'!H44,'リレー種目'!H44))</f>
        <v>00</v>
      </c>
      <c r="C44" s="27" t="str">
        <f>IF(LEN('リレー種目'!I44)=0,"00",IF(LEN('リレー種目'!I44)=1,"0"&amp;'リレー種目'!I44,'リレー種目'!I44))</f>
        <v>00</v>
      </c>
    </row>
    <row r="45" spans="1:3" ht="13.5">
      <c r="A45" s="27" t="str">
        <f>IF(LEN('リレー種目'!G45)=0,"00",IF(LEN('リレー種目'!G45)=1,"0"&amp;'リレー種目'!G45,'リレー種目'!G45))</f>
        <v>00</v>
      </c>
      <c r="B45" s="27" t="str">
        <f>IF(LEN('リレー種目'!H45)=0,"00",IF(LEN('リレー種目'!H45)=1,"0"&amp;'リレー種目'!H45,'リレー種目'!H45))</f>
        <v>00</v>
      </c>
      <c r="C45" s="27" t="str">
        <f>IF(LEN('リレー種目'!I45)=0,"00",IF(LEN('リレー種目'!I45)=1,"0"&amp;'リレー種目'!I45,'リレー種目'!I45))</f>
        <v>00</v>
      </c>
    </row>
    <row r="46" spans="1:3" ht="13.5">
      <c r="A46" s="27" t="str">
        <f>IF(LEN('リレー種目'!G46)=0,"00",IF(LEN('リレー種目'!G46)=1,"0"&amp;'リレー種目'!G46,'リレー種目'!G46))</f>
        <v>00</v>
      </c>
      <c r="B46" s="27" t="str">
        <f>IF(LEN('リレー種目'!H46)=0,"00",IF(LEN('リレー種目'!H46)=1,"0"&amp;'リレー種目'!H46,'リレー種目'!H46))</f>
        <v>00</v>
      </c>
      <c r="C46" s="27" t="str">
        <f>IF(LEN('リレー種目'!I46)=0,"00",IF(LEN('リレー種目'!I46)=1,"0"&amp;'リレー種目'!I46,'リレー種目'!I46))</f>
        <v>00</v>
      </c>
    </row>
    <row r="47" spans="1:3" ht="13.5">
      <c r="A47" s="27" t="str">
        <f>IF(LEN('リレー種目'!G47)=0,"00",IF(LEN('リレー種目'!G47)=1,"0"&amp;'リレー種目'!G47,'リレー種目'!G47))</f>
        <v>00</v>
      </c>
      <c r="B47" s="27" t="str">
        <f>IF(LEN('リレー種目'!H47)=0,"00",IF(LEN('リレー種目'!H47)=1,"0"&amp;'リレー種目'!H47,'リレー種目'!H47))</f>
        <v>00</v>
      </c>
      <c r="C47" s="27" t="str">
        <f>IF(LEN('リレー種目'!I47)=0,"00",IF(LEN('リレー種目'!I47)=1,"0"&amp;'リレー種目'!I47,'リレー種目'!I47))</f>
        <v>00</v>
      </c>
    </row>
    <row r="48" spans="1:3" ht="13.5">
      <c r="A48" s="27" t="str">
        <f>IF(LEN('リレー種目'!G48)=0,"00",IF(LEN('リレー種目'!G48)=1,"0"&amp;'リレー種目'!G48,'リレー種目'!G48))</f>
        <v>00</v>
      </c>
      <c r="B48" s="27" t="str">
        <f>IF(LEN('リレー種目'!H48)=0,"00",IF(LEN('リレー種目'!H48)=1,"0"&amp;'リレー種目'!H48,'リレー種目'!H48))</f>
        <v>00</v>
      </c>
      <c r="C48" s="27" t="str">
        <f>IF(LEN('リレー種目'!I48)=0,"00",IF(LEN('リレー種目'!I48)=1,"0"&amp;'リレー種目'!I48,'リレー種目'!I48))</f>
        <v>00</v>
      </c>
    </row>
    <row r="49" spans="1:3" ht="13.5">
      <c r="A49" s="27" t="str">
        <f>IF(LEN('リレー種目'!G49)=0,"00",IF(LEN('リレー種目'!G49)=1,"0"&amp;'リレー種目'!G49,'リレー種目'!G49))</f>
        <v>00</v>
      </c>
      <c r="B49" s="27" t="str">
        <f>IF(LEN('リレー種目'!H49)=0,"00",IF(LEN('リレー種目'!H49)=1,"0"&amp;'リレー種目'!H49,'リレー種目'!H49))</f>
        <v>00</v>
      </c>
      <c r="C49" s="27" t="str">
        <f>IF(LEN('リレー種目'!I49)=0,"00",IF(LEN('リレー種目'!I49)=1,"0"&amp;'リレー種目'!I49,'リレー種目'!I49))</f>
        <v>00</v>
      </c>
    </row>
    <row r="50" spans="1:3" ht="13.5">
      <c r="A50" s="27" t="str">
        <f>IF(LEN('リレー種目'!G50)=0,"00",IF(LEN('リレー種目'!G50)=1,"0"&amp;'リレー種目'!G50,'リレー種目'!G50))</f>
        <v>00</v>
      </c>
      <c r="B50" s="27" t="str">
        <f>IF(LEN('リレー種目'!H50)=0,"00",IF(LEN('リレー種目'!H50)=1,"0"&amp;'リレー種目'!H50,'リレー種目'!H50))</f>
        <v>00</v>
      </c>
      <c r="C50" s="27" t="str">
        <f>IF(LEN('リレー種目'!I50)=0,"00",IF(LEN('リレー種目'!I50)=1,"0"&amp;'リレー種目'!I50,'リレー種目'!I50))</f>
        <v>00</v>
      </c>
    </row>
    <row r="51" spans="1:3" ht="13.5">
      <c r="A51" s="27" t="str">
        <f>IF(LEN('リレー種目'!G51)=0,"00",IF(LEN('リレー種目'!G51)=1,"0"&amp;'リレー種目'!G51,'リレー種目'!G51))</f>
        <v>00</v>
      </c>
      <c r="B51" s="27" t="str">
        <f>IF(LEN('リレー種目'!H51)=0,"00",IF(LEN('リレー種目'!H51)=1,"0"&amp;'リレー種目'!H51,'リレー種目'!H51))</f>
        <v>00</v>
      </c>
      <c r="C51" s="27" t="str">
        <f>IF(LEN('リレー種目'!I51)=0,"00",IF(LEN('リレー種目'!I51)=1,"0"&amp;'リレー種目'!I51,'リレー種目'!I51))</f>
        <v>00</v>
      </c>
    </row>
    <row r="52" spans="1:3" ht="13.5">
      <c r="A52" s="27" t="str">
        <f>IF(LEN('リレー種目'!G52)=0,"00",IF(LEN('リレー種目'!G52)=1,"0"&amp;'リレー種目'!G52,'リレー種目'!G52))</f>
        <v>00</v>
      </c>
      <c r="B52" s="27" t="str">
        <f>IF(LEN('リレー種目'!H52)=0,"00",IF(LEN('リレー種目'!H52)=1,"0"&amp;'リレー種目'!H52,'リレー種目'!H52))</f>
        <v>00</v>
      </c>
      <c r="C52" s="27" t="str">
        <f>IF(LEN('リレー種目'!I52)=0,"00",IF(LEN('リレー種目'!I52)=1,"0"&amp;'リレー種目'!I52,'リレー種目'!I52))</f>
        <v>00</v>
      </c>
    </row>
    <row r="53" spans="1:3" ht="13.5">
      <c r="A53" s="27" t="str">
        <f>IF(LEN('リレー種目'!G53)=0,"00",IF(LEN('リレー種目'!G53)=1,"0"&amp;'リレー種目'!G53,'リレー種目'!G53))</f>
        <v>00</v>
      </c>
      <c r="B53" s="27" t="str">
        <f>IF(LEN('リレー種目'!H53)=0,"00",IF(LEN('リレー種目'!H53)=1,"0"&amp;'リレー種目'!H53,'リレー種目'!H53))</f>
        <v>00</v>
      </c>
      <c r="C53" s="27" t="str">
        <f>IF(LEN('リレー種目'!I53)=0,"00",IF(LEN('リレー種目'!I53)=1,"0"&amp;'リレー種目'!I53,'リレー種目'!I53))</f>
        <v>00</v>
      </c>
    </row>
    <row r="54" spans="1:3" ht="13.5">
      <c r="A54" s="27" t="str">
        <f>IF(LEN('リレー種目'!G54)=0,"00",IF(LEN('リレー種目'!G54)=1,"0"&amp;'リレー種目'!G54,'リレー種目'!G54))</f>
        <v>00</v>
      </c>
      <c r="B54" s="27" t="str">
        <f>IF(LEN('リレー種目'!H54)=0,"00",IF(LEN('リレー種目'!H54)=1,"0"&amp;'リレー種目'!H54,'リレー種目'!H54))</f>
        <v>00</v>
      </c>
      <c r="C54" s="27" t="str">
        <f>IF(LEN('リレー種目'!I54)=0,"00",IF(LEN('リレー種目'!I54)=1,"0"&amp;'リレー種目'!I54,'リレー種目'!I54))</f>
        <v>00</v>
      </c>
    </row>
    <row r="55" spans="1:3" ht="13.5">
      <c r="A55" s="27" t="str">
        <f>IF(LEN('リレー種目'!G55)=0,"00",IF(LEN('リレー種目'!G55)=1,"0"&amp;'リレー種目'!G55,'リレー種目'!G55))</f>
        <v>00</v>
      </c>
      <c r="B55" s="27" t="str">
        <f>IF(LEN('リレー種目'!H55)=0,"00",IF(LEN('リレー種目'!H55)=1,"0"&amp;'リレー種目'!H55,'リレー種目'!H55))</f>
        <v>00</v>
      </c>
      <c r="C55" s="27" t="str">
        <f>IF(LEN('リレー種目'!I55)=0,"00",IF(LEN('リレー種目'!I55)=1,"0"&amp;'リレー種目'!I55,'リレー種目'!I55))</f>
        <v>00</v>
      </c>
    </row>
    <row r="56" spans="1:3" ht="13.5">
      <c r="A56" s="27" t="str">
        <f>IF(LEN('リレー種目'!G56)=0,"00",IF(LEN('リレー種目'!G56)=1,"0"&amp;'リレー種目'!G56,'リレー種目'!G56))</f>
        <v>00</v>
      </c>
      <c r="B56" s="27" t="str">
        <f>IF(LEN('リレー種目'!H56)=0,"00",IF(LEN('リレー種目'!H56)=1,"0"&amp;'リレー種目'!H56,'リレー種目'!H56))</f>
        <v>00</v>
      </c>
      <c r="C56" s="27" t="str">
        <f>IF(LEN('リレー種目'!I56)=0,"00",IF(LEN('リレー種目'!I56)=1,"0"&amp;'リレー種目'!I56,'リレー種目'!I56))</f>
        <v>00</v>
      </c>
    </row>
    <row r="57" spans="1:3" ht="13.5">
      <c r="A57" s="27" t="str">
        <f>IF(LEN('リレー種目'!G57)=0,"00",IF(LEN('リレー種目'!G57)=1,"0"&amp;'リレー種目'!G57,'リレー種目'!G57))</f>
        <v>00</v>
      </c>
      <c r="B57" s="27" t="str">
        <f>IF(LEN('リレー種目'!H57)=0,"00",IF(LEN('リレー種目'!H57)=1,"0"&amp;'リレー種目'!H57,'リレー種目'!H57))</f>
        <v>00</v>
      </c>
      <c r="C57" s="27" t="str">
        <f>IF(LEN('リレー種目'!I57)=0,"00",IF(LEN('リレー種目'!I57)=1,"0"&amp;'リレー種目'!I57,'リレー種目'!I57))</f>
        <v>00</v>
      </c>
    </row>
    <row r="58" spans="1:3" ht="13.5">
      <c r="A58" s="27" t="str">
        <f>IF(LEN('リレー種目'!G58)=0,"00",IF(LEN('リレー種目'!G58)=1,"0"&amp;'リレー種目'!G58,'リレー種目'!G58))</f>
        <v>00</v>
      </c>
      <c r="B58" s="27" t="str">
        <f>IF(LEN('リレー種目'!H58)=0,"00",IF(LEN('リレー種目'!H58)=1,"0"&amp;'リレー種目'!H58,'リレー種目'!H58))</f>
        <v>00</v>
      </c>
      <c r="C58" s="27" t="str">
        <f>IF(LEN('リレー種目'!I58)=0,"00",IF(LEN('リレー種目'!I58)=1,"0"&amp;'リレー種目'!I58,'リレー種目'!I58))</f>
        <v>00</v>
      </c>
    </row>
    <row r="59" spans="1:3" ht="13.5">
      <c r="A59" s="27" t="str">
        <f>IF(LEN('リレー種目'!G59)=0,"00",IF(LEN('リレー種目'!G59)=1,"0"&amp;'リレー種目'!G59,'リレー種目'!G59))</f>
        <v>00</v>
      </c>
      <c r="B59" s="27" t="str">
        <f>IF(LEN('リレー種目'!H59)=0,"00",IF(LEN('リレー種目'!H59)=1,"0"&amp;'リレー種目'!H59,'リレー種目'!H59))</f>
        <v>00</v>
      </c>
      <c r="C59" s="27" t="str">
        <f>IF(LEN('リレー種目'!I59)=0,"00",IF(LEN('リレー種目'!I59)=1,"0"&amp;'リレー種目'!I59,'リレー種目'!I59))</f>
        <v>00</v>
      </c>
    </row>
    <row r="60" spans="1:3" ht="13.5">
      <c r="A60" s="27" t="str">
        <f>IF(LEN('リレー種目'!G60)=0,"00",IF(LEN('リレー種目'!G60)=1,"0"&amp;'リレー種目'!G60,'リレー種目'!G60))</f>
        <v>00</v>
      </c>
      <c r="B60" s="27" t="str">
        <f>IF(LEN('リレー種目'!H60)=0,"00",IF(LEN('リレー種目'!H60)=1,"0"&amp;'リレー種目'!H60,'リレー種目'!H60))</f>
        <v>00</v>
      </c>
      <c r="C60" s="27" t="str">
        <f>IF(LEN('リレー種目'!I60)=0,"00",IF(LEN('リレー種目'!I60)=1,"0"&amp;'リレー種目'!I60,'リレー種目'!I60))</f>
        <v>00</v>
      </c>
    </row>
    <row r="61" spans="1:3" ht="13.5">
      <c r="A61" s="27" t="str">
        <f>IF(LEN('リレー種目'!G61)=0,"00",IF(LEN('リレー種目'!G61)=1,"0"&amp;'リレー種目'!G61,'リレー種目'!G61))</f>
        <v>00</v>
      </c>
      <c r="B61" s="27" t="str">
        <f>IF(LEN('リレー種目'!H61)=0,"00",IF(LEN('リレー種目'!H61)=1,"0"&amp;'リレー種目'!H61,'リレー種目'!H61))</f>
        <v>00</v>
      </c>
      <c r="C61" s="27" t="str">
        <f>IF(LEN('リレー種目'!I61)=0,"00",IF(LEN('リレー種目'!I61)=1,"0"&amp;'リレー種目'!I61,'リレー種目'!I61))</f>
        <v>00</v>
      </c>
    </row>
    <row r="62" spans="1:3" ht="13.5">
      <c r="A62" s="27" t="str">
        <f>IF(LEN('リレー種目'!G62)=0,"00",IF(LEN('リレー種目'!G62)=1,"0"&amp;'リレー種目'!G62,'リレー種目'!G62))</f>
        <v>00</v>
      </c>
      <c r="B62" s="27" t="str">
        <f>IF(LEN('リレー種目'!H62)=0,"00",IF(LEN('リレー種目'!H62)=1,"0"&amp;'リレー種目'!H62,'リレー種目'!H62))</f>
        <v>00</v>
      </c>
      <c r="C62" s="27" t="str">
        <f>IF(LEN('リレー種目'!I62)=0,"00",IF(LEN('リレー種目'!I62)=1,"0"&amp;'リレー種目'!I62,'リレー種目'!I62))</f>
        <v>00</v>
      </c>
    </row>
    <row r="63" spans="1:3" ht="13.5">
      <c r="A63" s="27" t="str">
        <f>IF(LEN('リレー種目'!G63)=0,"00",IF(LEN('リレー種目'!G63)=1,"0"&amp;'リレー種目'!G63,'リレー種目'!G63))</f>
        <v>00</v>
      </c>
      <c r="B63" s="27" t="str">
        <f>IF(LEN('リレー種目'!H63)=0,"00",IF(LEN('リレー種目'!H63)=1,"0"&amp;'リレー種目'!H63,'リレー種目'!H63))</f>
        <v>00</v>
      </c>
      <c r="C63" s="27" t="str">
        <f>IF(LEN('リレー種目'!I63)=0,"00",IF(LEN('リレー種目'!I63)=1,"0"&amp;'リレー種目'!I63,'リレー種目'!I63))</f>
        <v>00</v>
      </c>
    </row>
    <row r="64" spans="1:3" ht="13.5">
      <c r="A64" s="27" t="str">
        <f>IF(LEN('リレー種目'!G64)=0,"00",IF(LEN('リレー種目'!G64)=1,"0"&amp;'リレー種目'!G64,'リレー種目'!G64))</f>
        <v>00</v>
      </c>
      <c r="B64" s="27" t="str">
        <f>IF(LEN('リレー種目'!H64)=0,"00",IF(LEN('リレー種目'!H64)=1,"0"&amp;'リレー種目'!H64,'リレー種目'!H64))</f>
        <v>00</v>
      </c>
      <c r="C64" s="27" t="str">
        <f>IF(LEN('リレー種目'!I64)=0,"00",IF(LEN('リレー種目'!I64)=1,"0"&amp;'リレー種目'!I64,'リレー種目'!I64))</f>
        <v>00</v>
      </c>
    </row>
    <row r="65" spans="1:3" ht="13.5">
      <c r="A65" s="27" t="str">
        <f>IF(LEN('リレー種目'!G65)=0,"00",IF(LEN('リレー種目'!G65)=1,"0"&amp;'リレー種目'!G65,'リレー種目'!G65))</f>
        <v>00</v>
      </c>
      <c r="B65" s="27" t="str">
        <f>IF(LEN('リレー種目'!H65)=0,"00",IF(LEN('リレー種目'!H65)=1,"0"&amp;'リレー種目'!H65,'リレー種目'!H65))</f>
        <v>00</v>
      </c>
      <c r="C65" s="27" t="str">
        <f>IF(LEN('リレー種目'!I65)=0,"00",IF(LEN('リレー種目'!I65)=1,"0"&amp;'リレー種目'!I65,'リレー種目'!I65))</f>
        <v>00</v>
      </c>
    </row>
    <row r="66" spans="1:3" ht="13.5">
      <c r="A66" s="27" t="str">
        <f>IF(LEN('リレー種目'!G66)=0,"00",IF(LEN('リレー種目'!G66)=1,"0"&amp;'リレー種目'!G66,'リレー種目'!G66))</f>
        <v>00</v>
      </c>
      <c r="B66" s="27" t="str">
        <f>IF(LEN('リレー種目'!H66)=0,"00",IF(LEN('リレー種目'!H66)=1,"0"&amp;'リレー種目'!H66,'リレー種目'!H66))</f>
        <v>00</v>
      </c>
      <c r="C66" s="27" t="str">
        <f>IF(LEN('リレー種目'!I66)=0,"00",IF(LEN('リレー種目'!I66)=1,"0"&amp;'リレー種目'!I66,'リレー種目'!I66))</f>
        <v>00</v>
      </c>
    </row>
    <row r="67" spans="1:3" ht="13.5">
      <c r="A67" s="27" t="str">
        <f>IF(LEN('リレー種目'!G67)=0,"00",IF(LEN('リレー種目'!G67)=1,"0"&amp;'リレー種目'!G67,'リレー種目'!G67))</f>
        <v>00</v>
      </c>
      <c r="B67" s="27" t="str">
        <f>IF(LEN('リレー種目'!H67)=0,"00",IF(LEN('リレー種目'!H67)=1,"0"&amp;'リレー種目'!H67,'リレー種目'!H67))</f>
        <v>00</v>
      </c>
      <c r="C67" s="27" t="str">
        <f>IF(LEN('リレー種目'!I67)=0,"00",IF(LEN('リレー種目'!I67)=1,"0"&amp;'リレー種目'!I67,'リレー種目'!I67))</f>
        <v>00</v>
      </c>
    </row>
    <row r="68" spans="1:3" ht="13.5">
      <c r="A68" s="27" t="str">
        <f>IF(LEN('リレー種目'!G68)=0,"00",IF(LEN('リレー種目'!G68)=1,"0"&amp;'リレー種目'!G68,'リレー種目'!G68))</f>
        <v>00</v>
      </c>
      <c r="B68" s="27" t="str">
        <f>IF(LEN('リレー種目'!H68)=0,"00",IF(LEN('リレー種目'!H68)=1,"0"&amp;'リレー種目'!H68,'リレー種目'!H68))</f>
        <v>00</v>
      </c>
      <c r="C68" s="27" t="str">
        <f>IF(LEN('リレー種目'!I68)=0,"00",IF(LEN('リレー種目'!I68)=1,"0"&amp;'リレー種目'!I68,'リレー種目'!I68))</f>
        <v>00</v>
      </c>
    </row>
    <row r="69" spans="1:3" ht="13.5">
      <c r="A69" s="27" t="str">
        <f>IF(LEN('リレー種目'!G69)=0,"00",IF(LEN('リレー種目'!G69)=1,"0"&amp;'リレー種目'!G69,'リレー種目'!G69))</f>
        <v>00</v>
      </c>
      <c r="B69" s="27" t="str">
        <f>IF(LEN('リレー種目'!H69)=0,"00",IF(LEN('リレー種目'!H69)=1,"0"&amp;'リレー種目'!H69,'リレー種目'!H69))</f>
        <v>00</v>
      </c>
      <c r="C69" s="27" t="str">
        <f>IF(LEN('リレー種目'!I69)=0,"00",IF(LEN('リレー種目'!I69)=1,"0"&amp;'リレー種目'!I69,'リレー種目'!I69))</f>
        <v>00</v>
      </c>
    </row>
    <row r="70" spans="1:3" ht="13.5">
      <c r="A70" s="27" t="str">
        <f>IF(LEN('リレー種目'!G70)=0,"00",IF(LEN('リレー種目'!G70)=1,"0"&amp;'リレー種目'!G70,'リレー種目'!G70))</f>
        <v>00</v>
      </c>
      <c r="B70" s="27" t="str">
        <f>IF(LEN('リレー種目'!H70)=0,"00",IF(LEN('リレー種目'!H70)=1,"0"&amp;'リレー種目'!H70,'リレー種目'!H70))</f>
        <v>00</v>
      </c>
      <c r="C70" s="27" t="str">
        <f>IF(LEN('リレー種目'!I70)=0,"00",IF(LEN('リレー種目'!I70)=1,"0"&amp;'リレー種目'!I70,'リレー種目'!I70))</f>
        <v>00</v>
      </c>
    </row>
    <row r="71" spans="1:3" ht="13.5">
      <c r="A71" s="27" t="str">
        <f>IF(LEN('リレー種目'!G71)=0,"00",IF(LEN('リレー種目'!G71)=1,"0"&amp;'リレー種目'!G71,'リレー種目'!G71))</f>
        <v>00</v>
      </c>
      <c r="B71" s="27" t="str">
        <f>IF(LEN('リレー種目'!H71)=0,"00",IF(LEN('リレー種目'!H71)=1,"0"&amp;'リレー種目'!H71,'リレー種目'!H71))</f>
        <v>00</v>
      </c>
      <c r="C71" s="27" t="str">
        <f>IF(LEN('リレー種目'!I71)=0,"00",IF(LEN('リレー種目'!I71)=1,"0"&amp;'リレー種目'!I71,'リレー種目'!I71))</f>
        <v>00</v>
      </c>
    </row>
    <row r="72" spans="1:3" ht="13.5">
      <c r="A72" s="27" t="str">
        <f>IF(LEN('リレー種目'!G72)=0,"00",IF(LEN('リレー種目'!G72)=1,"0"&amp;'リレー種目'!G72,'リレー種目'!G72))</f>
        <v>00</v>
      </c>
      <c r="B72" s="27" t="str">
        <f>IF(LEN('リレー種目'!H72)=0,"00",IF(LEN('リレー種目'!H72)=1,"0"&amp;'リレー種目'!H72,'リレー種目'!H72))</f>
        <v>00</v>
      </c>
      <c r="C72" s="27" t="str">
        <f>IF(LEN('リレー種目'!I72)=0,"00",IF(LEN('リレー種目'!I72)=1,"0"&amp;'リレー種目'!I72,'リレー種目'!I72))</f>
        <v>00</v>
      </c>
    </row>
    <row r="73" spans="1:3" ht="13.5">
      <c r="A73" s="27" t="str">
        <f>IF(LEN('リレー種目'!G73)=0,"00",IF(LEN('リレー種目'!G73)=1,"0"&amp;'リレー種目'!G73,'リレー種目'!G73))</f>
        <v>00</v>
      </c>
      <c r="B73" s="27" t="str">
        <f>IF(LEN('リレー種目'!H73)=0,"00",IF(LEN('リレー種目'!H73)=1,"0"&amp;'リレー種目'!H73,'リレー種目'!H73))</f>
        <v>00</v>
      </c>
      <c r="C73" s="27" t="str">
        <f>IF(LEN('リレー種目'!I73)=0,"00",IF(LEN('リレー種目'!I73)=1,"0"&amp;'リレー種目'!I73,'リレー種目'!I73))</f>
        <v>00</v>
      </c>
    </row>
    <row r="74" spans="1:3" ht="13.5">
      <c r="A74" s="27" t="str">
        <f>IF(LEN('リレー種目'!G74)=0,"00",IF(LEN('リレー種目'!G74)=1,"0"&amp;'リレー種目'!G74,'リレー種目'!G74))</f>
        <v>00</v>
      </c>
      <c r="B74" s="27" t="str">
        <f>IF(LEN('リレー種目'!H74)=0,"00",IF(LEN('リレー種目'!H74)=1,"0"&amp;'リレー種目'!H74,'リレー種目'!H74))</f>
        <v>00</v>
      </c>
      <c r="C74" s="27" t="str">
        <f>IF(LEN('リレー種目'!I74)=0,"00",IF(LEN('リレー種目'!I74)=1,"0"&amp;'リレー種目'!I74,'リレー種目'!I74))</f>
        <v>00</v>
      </c>
    </row>
    <row r="75" spans="1:3" ht="13.5">
      <c r="A75" s="27" t="str">
        <f>IF(LEN('リレー種目'!G75)=0,"00",IF(LEN('リレー種目'!G75)=1,"0"&amp;'リレー種目'!G75,'リレー種目'!G75))</f>
        <v>00</v>
      </c>
      <c r="B75" s="27" t="str">
        <f>IF(LEN('リレー種目'!H75)=0,"00",IF(LEN('リレー種目'!H75)=1,"0"&amp;'リレー種目'!H75,'リレー種目'!H75))</f>
        <v>00</v>
      </c>
      <c r="C75" s="27" t="str">
        <f>IF(LEN('リレー種目'!I75)=0,"00",IF(LEN('リレー種目'!I75)=1,"0"&amp;'リレー種目'!I75,'リレー種目'!I75))</f>
        <v>00</v>
      </c>
    </row>
    <row r="76" spans="1:3" ht="13.5">
      <c r="A76" s="27" t="str">
        <f>IF(LEN('リレー種目'!G76)=0,"00",IF(LEN('リレー種目'!G76)=1,"0"&amp;'リレー種目'!G76,'リレー種目'!G76))</f>
        <v>00</v>
      </c>
      <c r="B76" s="27" t="str">
        <f>IF(LEN('リレー種目'!H76)=0,"00",IF(LEN('リレー種目'!H76)=1,"0"&amp;'リレー種目'!H76,'リレー種目'!H76))</f>
        <v>00</v>
      </c>
      <c r="C76" s="27" t="str">
        <f>IF(LEN('リレー種目'!I76)=0,"00",IF(LEN('リレー種目'!I76)=1,"0"&amp;'リレー種目'!I76,'リレー種目'!I76))</f>
        <v>00</v>
      </c>
    </row>
    <row r="77" spans="1:3" ht="13.5">
      <c r="A77" s="27" t="str">
        <f>IF(LEN('リレー種目'!G77)=0,"00",IF(LEN('リレー種目'!G77)=1,"0"&amp;'リレー種目'!G77,'リレー種目'!G77))</f>
        <v>00</v>
      </c>
      <c r="B77" s="27" t="str">
        <f>IF(LEN('リレー種目'!H77)=0,"00",IF(LEN('リレー種目'!H77)=1,"0"&amp;'リレー種目'!H77,'リレー種目'!H77))</f>
        <v>00</v>
      </c>
      <c r="C77" s="27" t="str">
        <f>IF(LEN('リレー種目'!I77)=0,"00",IF(LEN('リレー種目'!I77)=1,"0"&amp;'リレー種目'!I77,'リレー種目'!I77))</f>
        <v>00</v>
      </c>
    </row>
    <row r="78" spans="1:3" ht="13.5">
      <c r="A78" s="27" t="str">
        <f>IF(LEN('リレー種目'!G78)=0,"00",IF(LEN('リレー種目'!G78)=1,"0"&amp;'リレー種目'!G78,'リレー種目'!G78))</f>
        <v>00</v>
      </c>
      <c r="B78" s="27" t="str">
        <f>IF(LEN('リレー種目'!H78)=0,"00",IF(LEN('リレー種目'!H78)=1,"0"&amp;'リレー種目'!H78,'リレー種目'!H78))</f>
        <v>00</v>
      </c>
      <c r="C78" s="27" t="str">
        <f>IF(LEN('リレー種目'!I78)=0,"00",IF(LEN('リレー種目'!I78)=1,"0"&amp;'リレー種目'!I78,'リレー種目'!I78))</f>
        <v>00</v>
      </c>
    </row>
    <row r="79" spans="1:3" ht="13.5">
      <c r="A79" s="27" t="str">
        <f>IF(LEN('リレー種目'!G79)=0,"00",IF(LEN('リレー種目'!G79)=1,"0"&amp;'リレー種目'!G79,'リレー種目'!G79))</f>
        <v>00</v>
      </c>
      <c r="B79" s="27" t="str">
        <f>IF(LEN('リレー種目'!H79)=0,"00",IF(LEN('リレー種目'!H79)=1,"0"&amp;'リレー種目'!H79,'リレー種目'!H79))</f>
        <v>00</v>
      </c>
      <c r="C79" s="27" t="str">
        <f>IF(LEN('リレー種目'!I79)=0,"00",IF(LEN('リレー種目'!I79)=1,"0"&amp;'リレー種目'!I79,'リレー種目'!I79))</f>
        <v>00</v>
      </c>
    </row>
    <row r="80" spans="1:3" ht="13.5">
      <c r="A80" s="27" t="str">
        <f>IF(LEN('リレー種目'!G80)=0,"00",IF(LEN('リレー種目'!G80)=1,"0"&amp;'リレー種目'!G80,'リレー種目'!G80))</f>
        <v>00</v>
      </c>
      <c r="B80" s="27" t="str">
        <f>IF(LEN('リレー種目'!H80)=0,"00",IF(LEN('リレー種目'!H80)=1,"0"&amp;'リレー種目'!H80,'リレー種目'!H80))</f>
        <v>00</v>
      </c>
      <c r="C80" s="27" t="str">
        <f>IF(LEN('リレー種目'!I80)=0,"00",IF(LEN('リレー種目'!I80)=1,"0"&amp;'リレー種目'!I80,'リレー種目'!I80))</f>
        <v>00</v>
      </c>
    </row>
    <row r="81" spans="1:3" ht="13.5">
      <c r="A81" s="27" t="str">
        <f>IF(LEN('リレー種目'!G81)=0,"00",IF(LEN('リレー種目'!G81)=1,"0"&amp;'リレー種目'!G81,'リレー種目'!G81))</f>
        <v>00</v>
      </c>
      <c r="B81" s="27" t="str">
        <f>IF(LEN('リレー種目'!H81)=0,"00",IF(LEN('リレー種目'!H81)=1,"0"&amp;'リレー種目'!H81,'リレー種目'!H81))</f>
        <v>00</v>
      </c>
      <c r="C81" s="27" t="str">
        <f>IF(LEN('リレー種目'!I81)=0,"00",IF(LEN('リレー種目'!I81)=1,"0"&amp;'リレー種目'!I81,'リレー種目'!I81))</f>
        <v>00</v>
      </c>
    </row>
    <row r="82" spans="1:3" ht="13.5">
      <c r="A82" s="27" t="str">
        <f>IF(LEN('リレー種目'!G82)=0,"00",IF(LEN('リレー種目'!G82)=1,"0"&amp;'リレー種目'!G82,'リレー種目'!G82))</f>
        <v>00</v>
      </c>
      <c r="B82" s="27" t="str">
        <f>IF(LEN('リレー種目'!H82)=0,"00",IF(LEN('リレー種目'!H82)=1,"0"&amp;'リレー種目'!H82,'リレー種目'!H82))</f>
        <v>00</v>
      </c>
      <c r="C82" s="27" t="str">
        <f>IF(LEN('リレー種目'!I82)=0,"00",IF(LEN('リレー種目'!I82)=1,"0"&amp;'リレー種目'!I82,'リレー種目'!I82))</f>
        <v>00</v>
      </c>
    </row>
    <row r="83" spans="1:3" ht="13.5">
      <c r="A83" s="27" t="str">
        <f>IF(LEN('リレー種目'!G83)=0,"00",IF(LEN('リレー種目'!G83)=1,"0"&amp;'リレー種目'!G83,'リレー種目'!G83))</f>
        <v>00</v>
      </c>
      <c r="B83" s="27" t="str">
        <f>IF(LEN('リレー種目'!H83)=0,"00",IF(LEN('リレー種目'!H83)=1,"0"&amp;'リレー種目'!H83,'リレー種目'!H83))</f>
        <v>00</v>
      </c>
      <c r="C83" s="27" t="str">
        <f>IF(LEN('リレー種目'!I83)=0,"00",IF(LEN('リレー種目'!I83)=1,"0"&amp;'リレー種目'!I83,'リレー種目'!I83))</f>
        <v>00</v>
      </c>
    </row>
    <row r="84" spans="1:3" ht="13.5">
      <c r="A84" s="27" t="str">
        <f>IF(LEN('リレー種目'!G84)=0,"00",IF(LEN('リレー種目'!G84)=1,"0"&amp;'リレー種目'!G84,'リレー種目'!G84))</f>
        <v>00</v>
      </c>
      <c r="B84" s="27" t="str">
        <f>IF(LEN('リレー種目'!H84)=0,"00",IF(LEN('リレー種目'!H84)=1,"0"&amp;'リレー種目'!H84,'リレー種目'!H84))</f>
        <v>00</v>
      </c>
      <c r="C84" s="27" t="str">
        <f>IF(LEN('リレー種目'!I84)=0,"00",IF(LEN('リレー種目'!I84)=1,"0"&amp;'リレー種目'!I84,'リレー種目'!I84))</f>
        <v>00</v>
      </c>
    </row>
    <row r="85" spans="1:3" ht="13.5">
      <c r="A85" s="27" t="str">
        <f>IF(LEN('リレー種目'!G85)=0,"00",IF(LEN('リレー種目'!G85)=1,"0"&amp;'リレー種目'!G85,'リレー種目'!G85))</f>
        <v>00</v>
      </c>
      <c r="B85" s="27" t="str">
        <f>IF(LEN('リレー種目'!H85)=0,"00",IF(LEN('リレー種目'!H85)=1,"0"&amp;'リレー種目'!H85,'リレー種目'!H85))</f>
        <v>00</v>
      </c>
      <c r="C85" s="27" t="str">
        <f>IF(LEN('リレー種目'!I85)=0,"00",IF(LEN('リレー種目'!I85)=1,"0"&amp;'リレー種目'!I85,'リレー種目'!I85))</f>
        <v>00</v>
      </c>
    </row>
    <row r="86" spans="1:3" ht="13.5">
      <c r="A86" s="27" t="str">
        <f>IF(LEN('リレー種目'!G86)=0,"00",IF(LEN('リレー種目'!G86)=1,"0"&amp;'リレー種目'!G86,'リレー種目'!G86))</f>
        <v>00</v>
      </c>
      <c r="B86" s="27" t="str">
        <f>IF(LEN('リレー種目'!H86)=0,"00",IF(LEN('リレー種目'!H86)=1,"0"&amp;'リレー種目'!H86,'リレー種目'!H86))</f>
        <v>00</v>
      </c>
      <c r="C86" s="27" t="str">
        <f>IF(LEN('リレー種目'!I86)=0,"00",IF(LEN('リレー種目'!I86)=1,"0"&amp;'リレー種目'!I86,'リレー種目'!I86))</f>
        <v>00</v>
      </c>
    </row>
    <row r="87" spans="1:3" ht="13.5">
      <c r="A87" s="27" t="str">
        <f>IF(LEN('リレー種目'!G87)=0,"00",IF(LEN('リレー種目'!G87)=1,"0"&amp;'リレー種目'!G87,'リレー種目'!G87))</f>
        <v>00</v>
      </c>
      <c r="B87" s="27" t="str">
        <f>IF(LEN('リレー種目'!H87)=0,"00",IF(LEN('リレー種目'!H87)=1,"0"&amp;'リレー種目'!H87,'リレー種目'!H87))</f>
        <v>00</v>
      </c>
      <c r="C87" s="27" t="str">
        <f>IF(LEN('リレー種目'!I87)=0,"00",IF(LEN('リレー種目'!I87)=1,"0"&amp;'リレー種目'!I87,'リレー種目'!I87))</f>
        <v>00</v>
      </c>
    </row>
    <row r="88" spans="1:3" ht="13.5">
      <c r="A88" s="27" t="str">
        <f>IF(LEN('リレー種目'!G88)=0,"00",IF(LEN('リレー種目'!G88)=1,"0"&amp;'リレー種目'!G88,'リレー種目'!G88))</f>
        <v>00</v>
      </c>
      <c r="B88" s="27" t="str">
        <f>IF(LEN('リレー種目'!H88)=0,"00",IF(LEN('リレー種目'!H88)=1,"0"&amp;'リレー種目'!H88,'リレー種目'!H88))</f>
        <v>00</v>
      </c>
      <c r="C88" s="27" t="str">
        <f>IF(LEN('リレー種目'!I88)=0,"00",IF(LEN('リレー種目'!I88)=1,"0"&amp;'リレー種目'!I88,'リレー種目'!I88))</f>
        <v>00</v>
      </c>
    </row>
    <row r="89" spans="1:3" ht="13.5">
      <c r="A89" s="27" t="str">
        <f>IF(LEN('リレー種目'!G89)=0,"00",IF(LEN('リレー種目'!G89)=1,"0"&amp;'リレー種目'!G89,'リレー種目'!G89))</f>
        <v>00</v>
      </c>
      <c r="B89" s="27" t="str">
        <f>IF(LEN('リレー種目'!H89)=0,"00",IF(LEN('リレー種目'!H89)=1,"0"&amp;'リレー種目'!H89,'リレー種目'!H89))</f>
        <v>00</v>
      </c>
      <c r="C89" s="27" t="str">
        <f>IF(LEN('リレー種目'!I89)=0,"00",IF(LEN('リレー種目'!I89)=1,"0"&amp;'リレー種目'!I89,'リレー種目'!I89))</f>
        <v>00</v>
      </c>
    </row>
    <row r="90" spans="1:3" ht="13.5">
      <c r="A90" s="27" t="str">
        <f>IF(LEN('リレー種目'!G90)=0,"00",IF(LEN('リレー種目'!G90)=1,"0"&amp;'リレー種目'!G90,'リレー種目'!G90))</f>
        <v>00</v>
      </c>
      <c r="B90" s="27" t="str">
        <f>IF(LEN('リレー種目'!H90)=0,"00",IF(LEN('リレー種目'!H90)=1,"0"&amp;'リレー種目'!H90,'リレー種目'!H90))</f>
        <v>00</v>
      </c>
      <c r="C90" s="27" t="str">
        <f>IF(LEN('リレー種目'!I90)=0,"00",IF(LEN('リレー種目'!I90)=1,"0"&amp;'リレー種目'!I90,'リレー種目'!I90))</f>
        <v>00</v>
      </c>
    </row>
    <row r="91" spans="1:3" ht="13.5">
      <c r="A91" s="27" t="str">
        <f>IF(LEN('リレー種目'!G91)=0,"00",IF(LEN('リレー種目'!G91)=1,"0"&amp;'リレー種目'!G91,'リレー種目'!G91))</f>
        <v>00</v>
      </c>
      <c r="B91" s="27" t="str">
        <f>IF(LEN('リレー種目'!H91)=0,"00",IF(LEN('リレー種目'!H91)=1,"0"&amp;'リレー種目'!H91,'リレー種目'!H91))</f>
        <v>00</v>
      </c>
      <c r="C91" s="27" t="str">
        <f>IF(LEN('リレー種目'!I91)=0,"00",IF(LEN('リレー種目'!I91)=1,"0"&amp;'リレー種目'!I91,'リレー種目'!I91))</f>
        <v>00</v>
      </c>
    </row>
    <row r="92" spans="1:3" ht="13.5">
      <c r="A92" s="27" t="str">
        <f>IF(LEN('リレー種目'!G92)=0,"00",IF(LEN('リレー種目'!G92)=1,"0"&amp;'リレー種目'!G92,'リレー種目'!G92))</f>
        <v>00</v>
      </c>
      <c r="B92" s="27" t="str">
        <f>IF(LEN('リレー種目'!H92)=0,"00",IF(LEN('リレー種目'!H92)=1,"0"&amp;'リレー種目'!H92,'リレー種目'!H92))</f>
        <v>00</v>
      </c>
      <c r="C92" s="27" t="str">
        <f>IF(LEN('リレー種目'!I92)=0,"00",IF(LEN('リレー種目'!I92)=1,"0"&amp;'リレー種目'!I92,'リレー種目'!I92))</f>
        <v>00</v>
      </c>
    </row>
    <row r="93" spans="1:3" ht="13.5">
      <c r="A93" s="27" t="str">
        <f>IF(LEN('リレー種目'!G93)=0,"00",IF(LEN('リレー種目'!G93)=1,"0"&amp;'リレー種目'!G93,'リレー種目'!G93))</f>
        <v>00</v>
      </c>
      <c r="B93" s="27" t="str">
        <f>IF(LEN('リレー種目'!H93)=0,"00",IF(LEN('リレー種目'!H93)=1,"0"&amp;'リレー種目'!H93,'リレー種目'!H93))</f>
        <v>00</v>
      </c>
      <c r="C93" s="27" t="str">
        <f>IF(LEN('リレー種目'!I93)=0,"00",IF(LEN('リレー種目'!I93)=1,"0"&amp;'リレー種目'!I93,'リレー種目'!I93))</f>
        <v>00</v>
      </c>
    </row>
    <row r="94" spans="1:3" ht="13.5">
      <c r="A94" s="27" t="str">
        <f>IF(LEN('リレー種目'!G94)=0,"00",IF(LEN('リレー種目'!G94)=1,"0"&amp;'リレー種目'!G94,'リレー種目'!G94))</f>
        <v>00</v>
      </c>
      <c r="B94" s="27" t="str">
        <f>IF(LEN('リレー種目'!H94)=0,"00",IF(LEN('リレー種目'!H94)=1,"0"&amp;'リレー種目'!H94,'リレー種目'!H94))</f>
        <v>00</v>
      </c>
      <c r="C94" s="27" t="str">
        <f>IF(LEN('リレー種目'!I94)=0,"00",IF(LEN('リレー種目'!I94)=1,"0"&amp;'リレー種目'!I94,'リレー種目'!I94))</f>
        <v>00</v>
      </c>
    </row>
    <row r="95" spans="1:3" ht="13.5">
      <c r="A95" s="27" t="str">
        <f>IF(LEN('リレー種目'!G95)=0,"00",IF(LEN('リレー種目'!G95)=1,"0"&amp;'リレー種目'!G95,'リレー種目'!G95))</f>
        <v>00</v>
      </c>
      <c r="B95" s="27" t="str">
        <f>IF(LEN('リレー種目'!H95)=0,"00",IF(LEN('リレー種目'!H95)=1,"0"&amp;'リレー種目'!H95,'リレー種目'!H95))</f>
        <v>00</v>
      </c>
      <c r="C95" s="27" t="str">
        <f>IF(LEN('リレー種目'!I95)=0,"00",IF(LEN('リレー種目'!I95)=1,"0"&amp;'リレー種目'!I95,'リレー種目'!I95))</f>
        <v>00</v>
      </c>
    </row>
    <row r="96" spans="1:3" ht="13.5">
      <c r="A96" s="27" t="str">
        <f>IF(LEN('リレー種目'!G96)=0,"00",IF(LEN('リレー種目'!G96)=1,"0"&amp;'リレー種目'!G96,'リレー種目'!G96))</f>
        <v>00</v>
      </c>
      <c r="B96" s="27" t="str">
        <f>IF(LEN('リレー種目'!H96)=0,"00",IF(LEN('リレー種目'!H96)=1,"0"&amp;'リレー種目'!H96,'リレー種目'!H96))</f>
        <v>00</v>
      </c>
      <c r="C96" s="27" t="str">
        <f>IF(LEN('リレー種目'!I96)=0,"00",IF(LEN('リレー種目'!I96)=1,"0"&amp;'リレー種目'!I96,'リレー種目'!I96))</f>
        <v>00</v>
      </c>
    </row>
    <row r="97" spans="1:3" ht="13.5">
      <c r="A97" s="27" t="str">
        <f>IF(LEN('リレー種目'!G97)=0,"00",IF(LEN('リレー種目'!G97)=1,"0"&amp;'リレー種目'!G97,'リレー種目'!G97))</f>
        <v>00</v>
      </c>
      <c r="B97" s="27" t="str">
        <f>IF(LEN('リレー種目'!H97)=0,"00",IF(LEN('リレー種目'!H97)=1,"0"&amp;'リレー種目'!H97,'リレー種目'!H97))</f>
        <v>00</v>
      </c>
      <c r="C97" s="27" t="str">
        <f>IF(LEN('リレー種目'!I97)=0,"00",IF(LEN('リレー種目'!I97)=1,"0"&amp;'リレー種目'!I97,'リレー種目'!I97))</f>
        <v>00</v>
      </c>
    </row>
    <row r="98" spans="1:3" ht="13.5">
      <c r="A98" s="27" t="str">
        <f>IF(LEN('リレー種目'!G98)=0,"00",IF(LEN('リレー種目'!G98)=1,"0"&amp;'リレー種目'!G98,'リレー種目'!G98))</f>
        <v>00</v>
      </c>
      <c r="B98" s="27" t="str">
        <f>IF(LEN('リレー種目'!H98)=0,"00",IF(LEN('リレー種目'!H98)=1,"0"&amp;'リレー種目'!H98,'リレー種目'!H98))</f>
        <v>00</v>
      </c>
      <c r="C98" s="27" t="str">
        <f>IF(LEN('リレー種目'!I98)=0,"00",IF(LEN('リレー種目'!I98)=1,"0"&amp;'リレー種目'!I98,'リレー種目'!I98))</f>
        <v>00</v>
      </c>
    </row>
    <row r="99" spans="1:3" ht="13.5">
      <c r="A99" s="27" t="str">
        <f>IF(LEN('リレー種目'!G99)=0,"00",IF(LEN('リレー種目'!G99)=1,"0"&amp;'リレー種目'!G99,'リレー種目'!G99))</f>
        <v>00</v>
      </c>
      <c r="B99" s="27" t="str">
        <f>IF(LEN('リレー種目'!H99)=0,"00",IF(LEN('リレー種目'!H99)=1,"0"&amp;'リレー種目'!H99,'リレー種目'!H99))</f>
        <v>00</v>
      </c>
      <c r="C99" s="27" t="str">
        <f>IF(LEN('リレー種目'!I99)=0,"00",IF(LEN('リレー種目'!I99)=1,"0"&amp;'リレー種目'!I99,'リレー種目'!I99))</f>
        <v>00</v>
      </c>
    </row>
    <row r="100" spans="1:3" ht="13.5">
      <c r="A100" s="27" t="str">
        <f>IF(LEN('リレー種目'!G100)=0,"00",IF(LEN('リレー種目'!G100)=1,"0"&amp;'リレー種目'!G100,'リレー種目'!G100))</f>
        <v>00</v>
      </c>
      <c r="B100" s="27" t="str">
        <f>IF(LEN('リレー種目'!H100)=0,"00",IF(LEN('リレー種目'!H100)=1,"0"&amp;'リレー種目'!H100,'リレー種目'!H100))</f>
        <v>00</v>
      </c>
      <c r="C100" s="27" t="str">
        <f>IF(LEN('リレー種目'!I100)=0,"00",IF(LEN('リレー種目'!I100)=1,"0"&amp;'リレー種目'!I100,'リレー種目'!I100))</f>
        <v>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00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9.140625" style="30" bestFit="1" customWidth="1"/>
    <col min="2" max="2" width="9.00390625" style="30" customWidth="1"/>
    <col min="3" max="3" width="9.140625" style="30" bestFit="1" customWidth="1"/>
    <col min="4" max="5" width="9.00390625" style="30" customWidth="1"/>
    <col min="6" max="6" width="9.421875" style="30" bestFit="1" customWidth="1"/>
    <col min="7" max="8" width="9.140625" style="30" bestFit="1" customWidth="1"/>
    <col min="9" max="16" width="9.00390625" style="30" customWidth="1"/>
    <col min="17" max="18" width="9.140625" style="30" bestFit="1" customWidth="1"/>
    <col min="19" max="19" width="9.00390625" style="30" customWidth="1"/>
    <col min="20" max="20" width="9.140625" style="30" bestFit="1" customWidth="1"/>
    <col min="21" max="21" width="9.00390625" style="30" customWidth="1"/>
    <col min="22" max="22" width="9.140625" style="30" bestFit="1" customWidth="1"/>
    <col min="23" max="23" width="9.00390625" style="30" customWidth="1"/>
    <col min="24" max="24" width="9.140625" style="30" bestFit="1" customWidth="1"/>
    <col min="25" max="25" width="9.00390625" style="30" customWidth="1"/>
    <col min="26" max="26" width="9.140625" style="30" bestFit="1" customWidth="1"/>
    <col min="27" max="27" width="9.00390625" style="30" customWidth="1"/>
    <col min="28" max="28" width="9.140625" style="30" bestFit="1" customWidth="1"/>
    <col min="29" max="29" width="9.00390625" style="30" customWidth="1"/>
    <col min="30" max="30" width="9.140625" style="30" bestFit="1" customWidth="1"/>
    <col min="31" max="31" width="9.00390625" style="30" customWidth="1"/>
    <col min="32" max="32" width="9.140625" style="30" bestFit="1" customWidth="1"/>
    <col min="33" max="33" width="9.00390625" style="30" customWidth="1"/>
    <col min="34" max="34" width="9.140625" style="30" bestFit="1" customWidth="1"/>
    <col min="35" max="35" width="9.00390625" style="30" customWidth="1"/>
    <col min="36" max="36" width="9.140625" style="30" bestFit="1" customWidth="1"/>
    <col min="37" max="16384" width="9.00390625" style="30" customWidth="1"/>
  </cols>
  <sheetData>
    <row r="1" spans="1:37" s="29" customFormat="1" ht="15" customHeight="1">
      <c r="A1" s="29" t="s">
        <v>79</v>
      </c>
      <c r="B1" s="29" t="s">
        <v>80</v>
      </c>
      <c r="C1" s="29" t="s">
        <v>81</v>
      </c>
      <c r="D1" s="29" t="s">
        <v>82</v>
      </c>
      <c r="E1" s="29" t="s">
        <v>83</v>
      </c>
      <c r="F1" s="29" t="s">
        <v>84</v>
      </c>
      <c r="G1" s="29" t="s">
        <v>85</v>
      </c>
      <c r="H1" s="29" t="s">
        <v>86</v>
      </c>
      <c r="I1" s="29" t="s">
        <v>87</v>
      </c>
      <c r="J1" s="29" t="s">
        <v>88</v>
      </c>
      <c r="K1" s="29" t="s">
        <v>89</v>
      </c>
      <c r="L1" s="29" t="s">
        <v>90</v>
      </c>
      <c r="M1" s="29" t="s">
        <v>91</v>
      </c>
      <c r="N1" s="29" t="s">
        <v>92</v>
      </c>
      <c r="O1" s="29" t="s">
        <v>93</v>
      </c>
      <c r="P1" s="29" t="s">
        <v>94</v>
      </c>
      <c r="Q1" s="29" t="s">
        <v>95</v>
      </c>
      <c r="R1" s="29" t="s">
        <v>96</v>
      </c>
      <c r="S1" s="29" t="s">
        <v>97</v>
      </c>
      <c r="T1" s="29" t="s">
        <v>98</v>
      </c>
      <c r="U1" s="29" t="s">
        <v>99</v>
      </c>
      <c r="V1" s="29" t="s">
        <v>100</v>
      </c>
      <c r="W1" s="29" t="s">
        <v>101</v>
      </c>
      <c r="X1" s="29" t="s">
        <v>102</v>
      </c>
      <c r="Y1" s="29" t="s">
        <v>103</v>
      </c>
      <c r="Z1" s="29" t="s">
        <v>104</v>
      </c>
      <c r="AA1" s="29" t="s">
        <v>105</v>
      </c>
      <c r="AB1" s="29" t="s">
        <v>106</v>
      </c>
      <c r="AC1" s="29" t="s">
        <v>107</v>
      </c>
      <c r="AD1" s="29" t="s">
        <v>108</v>
      </c>
      <c r="AE1" s="29" t="s">
        <v>109</v>
      </c>
      <c r="AF1" s="29" t="s">
        <v>110</v>
      </c>
      <c r="AG1" s="29" t="s">
        <v>111</v>
      </c>
      <c r="AH1" s="29" t="s">
        <v>112</v>
      </c>
      <c r="AI1" s="29" t="s">
        <v>113</v>
      </c>
      <c r="AJ1" s="29" t="s">
        <v>114</v>
      </c>
      <c r="AK1" s="29" t="s">
        <v>115</v>
      </c>
    </row>
    <row r="2" spans="1:36" s="29" customFormat="1" ht="13.5">
      <c r="A2" s="29">
        <v>29999</v>
      </c>
      <c r="B2" s="29" t="s">
        <v>116</v>
      </c>
      <c r="C2" s="29">
        <v>1</v>
      </c>
      <c r="D2" s="29" t="s">
        <v>117</v>
      </c>
      <c r="E2" s="29" t="s">
        <v>118</v>
      </c>
      <c r="F2" s="29">
        <v>19830101</v>
      </c>
      <c r="G2" s="29">
        <v>3</v>
      </c>
      <c r="H2" s="29">
        <v>1</v>
      </c>
      <c r="I2" s="29" t="s">
        <v>119</v>
      </c>
      <c r="J2" s="29" t="s">
        <v>120</v>
      </c>
      <c r="K2" s="29" t="s">
        <v>121</v>
      </c>
      <c r="L2" s="29" t="s">
        <v>122</v>
      </c>
      <c r="M2" s="29" t="s">
        <v>123</v>
      </c>
      <c r="N2" s="29" t="s">
        <v>124</v>
      </c>
      <c r="O2" s="29" t="s">
        <v>125</v>
      </c>
      <c r="P2" s="29" t="s">
        <v>126</v>
      </c>
      <c r="Q2" s="29" t="s">
        <v>127</v>
      </c>
      <c r="R2" s="29">
        <v>10050</v>
      </c>
      <c r="S2" s="29" t="s">
        <v>128</v>
      </c>
      <c r="T2" s="29">
        <v>10100</v>
      </c>
      <c r="U2" s="29" t="s">
        <v>129</v>
      </c>
      <c r="V2" s="29">
        <v>10200</v>
      </c>
      <c r="W2" s="29" t="s">
        <v>130</v>
      </c>
      <c r="X2" s="29">
        <v>20100</v>
      </c>
      <c r="Y2" s="29" t="s">
        <v>131</v>
      </c>
      <c r="Z2" s="29">
        <v>20200</v>
      </c>
      <c r="AA2" s="29" t="s">
        <v>132</v>
      </c>
      <c r="AB2" s="29">
        <v>30100</v>
      </c>
      <c r="AC2" s="29" t="s">
        <v>133</v>
      </c>
      <c r="AD2" s="29">
        <v>40100</v>
      </c>
      <c r="AE2" s="29" t="s">
        <v>134</v>
      </c>
      <c r="AF2" s="29">
        <v>50200</v>
      </c>
      <c r="AG2" s="29" t="s">
        <v>135</v>
      </c>
      <c r="AH2" s="29">
        <v>60400</v>
      </c>
      <c r="AJ2" s="29">
        <v>70400</v>
      </c>
    </row>
    <row r="3" spans="1:37" s="29" customFormat="1" ht="13.5">
      <c r="A3" s="29" t="s">
        <v>79</v>
      </c>
      <c r="B3" s="29" t="s">
        <v>80</v>
      </c>
      <c r="C3" s="29" t="s">
        <v>81</v>
      </c>
      <c r="D3" s="29" t="s">
        <v>82</v>
      </c>
      <c r="E3" s="29" t="s">
        <v>83</v>
      </c>
      <c r="F3" s="29" t="s">
        <v>84</v>
      </c>
      <c r="G3" s="29" t="s">
        <v>85</v>
      </c>
      <c r="H3" s="29" t="s">
        <v>86</v>
      </c>
      <c r="I3" s="29" t="s">
        <v>87</v>
      </c>
      <c r="J3" s="29" t="s">
        <v>88</v>
      </c>
      <c r="K3" s="29" t="s">
        <v>89</v>
      </c>
      <c r="L3" s="29" t="s">
        <v>90</v>
      </c>
      <c r="M3" s="29" t="s">
        <v>91</v>
      </c>
      <c r="N3" s="29" t="s">
        <v>92</v>
      </c>
      <c r="O3" s="29" t="s">
        <v>93</v>
      </c>
      <c r="P3" s="29" t="s">
        <v>94</v>
      </c>
      <c r="Q3" s="29" t="s">
        <v>95</v>
      </c>
      <c r="R3" s="29" t="s">
        <v>96</v>
      </c>
      <c r="S3" s="29" t="s">
        <v>97</v>
      </c>
      <c r="T3" s="29" t="s">
        <v>98</v>
      </c>
      <c r="U3" s="29" t="s">
        <v>99</v>
      </c>
      <c r="V3" s="29" t="s">
        <v>100</v>
      </c>
      <c r="W3" s="29" t="s">
        <v>101</v>
      </c>
      <c r="X3" s="29" t="s">
        <v>102</v>
      </c>
      <c r="Y3" s="29" t="s">
        <v>103</v>
      </c>
      <c r="Z3" s="29" t="s">
        <v>104</v>
      </c>
      <c r="AA3" s="29" t="s">
        <v>105</v>
      </c>
      <c r="AB3" s="29" t="s">
        <v>106</v>
      </c>
      <c r="AC3" s="29" t="s">
        <v>107</v>
      </c>
      <c r="AD3" s="29" t="s">
        <v>108</v>
      </c>
      <c r="AE3" s="29" t="s">
        <v>109</v>
      </c>
      <c r="AF3" s="29" t="s">
        <v>110</v>
      </c>
      <c r="AG3" s="29" t="s">
        <v>111</v>
      </c>
      <c r="AH3" s="29" t="s">
        <v>112</v>
      </c>
      <c r="AI3" s="29" t="s">
        <v>113</v>
      </c>
      <c r="AJ3" s="29" t="s">
        <v>114</v>
      </c>
      <c r="AK3" s="29" t="s">
        <v>115</v>
      </c>
    </row>
    <row r="4" spans="3:37" ht="13.5">
      <c r="C4" s="30" t="e">
        <f>IF('中間シート（個人）'!D6="○","",VLOOKUP('個人種目'!F6,Sheet2!$A$2:$B$3,2,FALSE))</f>
        <v>#N/A</v>
      </c>
      <c r="D4" s="30" t="str">
        <f>IF('中間シート（個人）'!D6="○","",'中間シート（個人）'!C6)</f>
        <v>０　０</v>
      </c>
      <c r="E4" s="30" t="str">
        <f>IF('中間シート（個人）'!D6="○","",ASC('個人種目'!D6&amp;" "&amp;'個人種目'!E6))</f>
        <v> </v>
      </c>
      <c r="F4" s="30">
        <f>IF('中間シート（個人）'!D6="○","",'個人種目'!G6&amp;IF(LEN('個人種目'!H6)=1,"0"&amp;'個人種目'!H6,'個人種目'!H6)&amp;IF(LEN('個人種目'!I6)=1,"0"&amp;'個人種目'!I6,'個人種目'!I6))</f>
      </c>
      <c r="G4" s="31">
        <f>IF('中間シート（個人）'!D6="○","",5)</f>
        <v>5</v>
      </c>
      <c r="H4" s="30">
        <f>IF('中間シート（個人）'!D6="○","",0)</f>
        <v>0</v>
      </c>
      <c r="I4" s="30" t="e">
        <f>IF('中間シート（個人）'!D6="○","",'中間シート（個人）'!H6)</f>
        <v>#NUM!</v>
      </c>
      <c r="K4" s="30">
        <f>IF('中間シート（個人）'!D6="○","",'個人種目'!$K$1)</f>
        <v>0</v>
      </c>
      <c r="M4" s="30">
        <f>IF('中間シート（個人）'!D6="○","",'個人種目'!$K$1)</f>
        <v>0</v>
      </c>
      <c r="Q4" s="30">
        <f>IF('中間シート（個人）'!D6="○","",4)</f>
        <v>4</v>
      </c>
      <c r="R4" s="30">
        <f>IF(ISERROR(VLOOKUP($D4&amp;"@1",'中間シート（個人）'!$F$6:$O$100,4,FALSE)&amp;VLOOKUP($D4&amp;"@1",'中間シート（個人）'!$F$6:$O$100,5,FALSE)),"",VLOOKUP($D4&amp;"@1",'中間シート（個人）'!$F$6:$O$100,4,FALSE)&amp;VLOOKUP($D4&amp;"@1",'中間シート（個人）'!$F$6:$O$100,5,FALSE))</f>
      </c>
      <c r="S4" s="30" t="str">
        <f>IF(ISERROR(VLOOKUP($D4&amp;"@1",'中間シート（個人）'!$F$6:$O$100,6,FALSE)&amp;VLOOKUP($D4&amp;"@1",'中間シート（個人）'!$F$6:$O$100,7,FALSE)&amp;"."&amp;VLOOKUP($D4&amp;"@1",'中間シート（個人）'!$F$6:$O$100,8,FALSE)),"",VLOOKUP($D4&amp;"@1",'中間シート（個人）'!$F$6:$O$100,6,FALSE)&amp;VLOOKUP($D4&amp;"@1",'中間シート（個人）'!$F$6:$O$100,7,FALSE)&amp;"."&amp;VLOOKUP($D4&amp;"@1",'中間シート（個人）'!$F$6:$O$100,8,FALSE))</f>
        <v>0000.00</v>
      </c>
      <c r="T4" s="30">
        <f>IF(ISERROR(VLOOKUP($D4&amp;"@2",'中間シート（個人）'!$F$6:$O$100,4,FALSE)&amp;VLOOKUP($D4&amp;"@2",'中間シート（個人）'!$F$6:$O$100,5,FALSE)),"",VLOOKUP($D4&amp;"@2",'中間シート（個人）'!$F$6:$O$100,4,FALSE)&amp;VLOOKUP($D4&amp;"@2",'中間シート（個人）'!$F$6:$O$100,5,FALSE))</f>
      </c>
      <c r="U4" s="30" t="str">
        <f>IF(ISERROR(VLOOKUP($D4&amp;"@2",'中間シート（個人）'!$F$6:$O$100,6,FALSE)&amp;VLOOKUP($D4&amp;"@2",'中間シート（個人）'!$F$6:$O$100,7,FALSE)&amp;"."&amp;VLOOKUP($D4&amp;"@2",'中間シート（個人）'!$F$6:$O$100,8,FALSE)),"",VLOOKUP($D4&amp;"@2",'中間シート（個人）'!$F$6:$O$100,6,FALSE)&amp;VLOOKUP($D4&amp;"@2",'中間シート（個人）'!$F$6:$O$100,7,FALSE)&amp;"."&amp;VLOOKUP($D4&amp;"@2",'中間シート（個人）'!$F$6:$O$100,8,FALSE))</f>
        <v>0000.00</v>
      </c>
      <c r="V4" s="30">
        <f>IF(ISERROR(VLOOKUP($D4&amp;"@3",'中間シート（個人）'!$F$6:$O$100,4,FALSE)&amp;VLOOKUP($D4&amp;"@3",'中間シート（個人）'!$F$6:$O$100,5,FALSE)),"",VLOOKUP($D4&amp;"@3",'中間シート（個人）'!$F$6:$O$100,4,FALSE)&amp;VLOOKUP($D4&amp;"@3",'中間シート（個人）'!$F$6:$O$100,5,FALSE))</f>
      </c>
      <c r="W4" s="30" t="str">
        <f>IF(ISERROR(VLOOKUP($D4&amp;"@3",'中間シート（個人）'!$F$6:$O$100,6,FALSE)&amp;VLOOKUP($D4&amp;"@3",'中間シート（個人）'!$F$6:$O$100,7,FALSE)&amp;"."&amp;VLOOKUP($D4&amp;"@3",'中間シート（個人）'!$F$6:$O$100,8,FALSE)),"",VLOOKUP($D4&amp;"@3",'中間シート（個人）'!$F$6:$O$100,6,FALSE)&amp;VLOOKUP($D4&amp;"@3",'中間シート（個人）'!$F$6:$O$100,7,FALSE)&amp;"."&amp;VLOOKUP($D4&amp;"@3",'中間シート（個人）'!$F$6:$O$100,8,FALSE))</f>
        <v>0000.00</v>
      </c>
      <c r="X4" s="30">
        <f>IF(ISERROR(VLOOKUP($D4&amp;"@4",'中間シート（個人）'!$F$6:$O$100,4,FALSE)&amp;VLOOKUP($D4&amp;"@4",'中間シート（個人）'!$F$6:$O$100,5,FALSE)),"",VLOOKUP($D4&amp;"@4",'中間シート（個人）'!$F$6:$O$100,4,FALSE)&amp;VLOOKUP($D4&amp;"@4",'中間シート（個人）'!$F$6:$O$100,5,FALSE))</f>
      </c>
      <c r="Y4" s="30" t="str">
        <f>IF(ISERROR(VLOOKUP($D4&amp;"@4",'中間シート（個人）'!$F$6:$O$100,6,FALSE)&amp;VLOOKUP($D4&amp;"@4",'中間シート（個人）'!$F$6:$O$100,7,FALSE)&amp;"."&amp;VLOOKUP($D4&amp;"@4",'中間シート（個人）'!$F$6:$O$100,8,FALSE)),"",VLOOKUP($D4&amp;"@4",'中間シート（個人）'!$F$6:$O$100,6,FALSE)&amp;VLOOKUP($D4&amp;"@4",'中間シート（個人）'!$F$6:$O$100,7,FALSE)&amp;"."&amp;VLOOKUP($D4&amp;"@4",'中間シート（個人）'!$F$6:$O$100,8,FALSE))</f>
        <v>0000.00</v>
      </c>
      <c r="Z4" s="30">
        <f>IF(ISERROR(VLOOKUP($D4&amp;"@5",'中間シート（個人）'!$F$6:$O$100,4,FALSE)&amp;VLOOKUP($D4&amp;"@5",'中間シート（個人）'!$F$6:$O$100,5,FALSE)),"",VLOOKUP($D4&amp;"@5",'中間シート（個人）'!$F$6:$O$100,4,FALSE)&amp;VLOOKUP($D4&amp;"@5",'中間シート（個人）'!$F$6:$O$100,5,FALSE))</f>
      </c>
      <c r="AA4" s="30" t="str">
        <f>IF(ISERROR(VLOOKUP($D4&amp;"@5",'中間シート（個人）'!$F$6:$O$100,6,FALSE)&amp;VLOOKUP($D4&amp;"@5",'中間シート（個人）'!$F$6:$O$100,7,FALSE)&amp;"."&amp;VLOOKUP($D4&amp;"@5",'中間シート（個人）'!$F$6:$O$100,8,FALSE)),"",VLOOKUP($D4&amp;"@5",'中間シート（個人）'!$F$6:$O$100,6,FALSE)&amp;VLOOKUP($D4&amp;"@5",'中間シート（個人）'!$F$6:$O$100,7,FALSE)&amp;"."&amp;VLOOKUP($D4&amp;"@5",'中間シート（個人）'!$F$6:$O$100,8,FALSE))</f>
        <v>0000.00</v>
      </c>
      <c r="AB4" s="30">
        <f>IF(ISERROR(VLOOKUP($D4&amp;"@6",'中間シート（個人）'!$F$6:$O$100,4,FALSE)&amp;VLOOKUP($D4&amp;"@6",'中間シート（個人）'!$F$6:$O$100,5,FALSE)),"",VLOOKUP($D4&amp;"@6",'中間シート（個人）'!$F$6:$O$100,4,FALSE)&amp;VLOOKUP($D4&amp;"@6",'中間シート（個人）'!$F$6:$O$100,5,FALSE))</f>
      </c>
      <c r="AC4" s="30" t="str">
        <f>IF(ISERROR(VLOOKUP($D4&amp;"@6",'中間シート（個人）'!$F$6:$O$100,6,FALSE)&amp;VLOOKUP($D4&amp;"@6",'中間シート（個人）'!$F$6:$O$100,7,FALSE)&amp;"."&amp;VLOOKUP($D4&amp;"@6",'中間シート（個人）'!$F$6:$O$100,8,FALSE)),"",VLOOKUP($D4&amp;"@6",'中間シート（個人）'!$F$6:$O$100,6,FALSE)&amp;VLOOKUP($D4&amp;"@6",'中間シート（個人）'!$F$6:$O$100,7,FALSE)&amp;"."&amp;VLOOKUP($D4&amp;"@6",'中間シート（個人）'!$F$6:$O$100,8,FALSE))</f>
        <v>0000.00</v>
      </c>
      <c r="AD4" s="30">
        <f>IF(ISERROR(VLOOKUP($D4&amp;"@7",'中間シート（個人）'!$F$6:$O$100,4,FALSE)&amp;VLOOKUP($D4&amp;"@7",'中間シート（個人）'!$F$6:$O$100,5,FALSE)),"",VLOOKUP($D4&amp;"@7",'中間シート（個人）'!$F$6:$O$100,4,FALSE)&amp;VLOOKUP($D4&amp;"@7",'中間シート（個人）'!$F$6:$O$100,5,FALSE))</f>
      </c>
      <c r="AE4" s="30" t="str">
        <f>IF(ISERROR(VLOOKUP($D4&amp;"@7",'中間シート（個人）'!$F$6:$O$100,6,FALSE)&amp;VLOOKUP($D4&amp;"@7",'中間シート（個人）'!$F$6:$O$100,7,FALSE)&amp;"."&amp;VLOOKUP($D4&amp;"@7",'中間シート（個人）'!$F$6:$O$100,8,FALSE)),"",VLOOKUP($D4&amp;"@7",'中間シート（個人）'!$F$6:$O$100,6,FALSE)&amp;VLOOKUP($D4&amp;"@7",'中間シート（個人）'!$F$6:$O$100,7,FALSE)&amp;"."&amp;VLOOKUP($D4&amp;"@7",'中間シート（個人）'!$F$6:$O$100,8,FALSE))</f>
        <v>0000.00</v>
      </c>
      <c r="AF4" s="30">
        <f>IF(ISERROR(VLOOKUP($D4&amp;"@8",'中間シート（個人）'!$F$6:$O$100,4,FALSE)&amp;VLOOKUP($D4&amp;"@8",'中間シート（個人）'!$F$6:$O$100,5,FALSE)),"",VLOOKUP($D4&amp;"@8",'中間シート（個人）'!$F$6:$O$100,4,FALSE)&amp;VLOOKUP($D4&amp;"@8",'中間シート（個人）'!$F$6:$O$100,5,FALSE))</f>
      </c>
      <c r="AG4" s="30" t="str">
        <f>IF(ISERROR(VLOOKUP($D4&amp;"@8",'中間シート（個人）'!$F$6:$O$100,6,FALSE)&amp;VLOOKUP($D4&amp;"@8",'中間シート（個人）'!$F$6:$O$100,7,FALSE)&amp;"."&amp;VLOOKUP($D4&amp;"@8",'中間シート（個人）'!$F$6:$O$100,8,FALSE)),"",VLOOKUP($D4&amp;"@8",'中間シート（個人）'!$F$6:$O$100,6,FALSE)&amp;VLOOKUP($D4&amp;"@8",'中間シート（個人）'!$F$6:$O$100,7,FALSE)&amp;"."&amp;VLOOKUP($D4&amp;"@8",'中間シート（個人）'!$F$6:$O$100,8,FALSE))</f>
        <v>0000.00</v>
      </c>
      <c r="AH4" s="30">
        <f>IF(ISERROR(VLOOKUP($D4&amp;"@9",'中間シート（個人）'!$F$6:$O$100,4,FALSE)&amp;VLOOKUP($D4&amp;"@9",'中間シート（個人）'!$F$6:$O$100,5,FALSE)),"",VLOOKUP($D4&amp;"@9",'中間シート（個人）'!$F$6:$O$100,4,FALSE)&amp;VLOOKUP($D4&amp;"@9",'中間シート（個人）'!$F$6:$O$100,5,FALSE))</f>
      </c>
      <c r="AI4" s="30" t="str">
        <f>IF(ISERROR(VLOOKUP($D4&amp;"@9",'中間シート（個人）'!$F$6:$O$100,6,FALSE)&amp;VLOOKUP($D4&amp;"@9",'中間シート（個人）'!$F$6:$O$100,7,FALSE)&amp;"."&amp;VLOOKUP($D4&amp;"@9",'中間シート（個人）'!$F$6:$O$100,8,FALSE)),"",VLOOKUP($D4&amp;"@9",'中間シート（個人）'!$F$6:$O$100,6,FALSE)&amp;VLOOKUP($D4&amp;"@9",'中間シート（個人）'!$F$6:$O$100,7,FALSE)&amp;"."&amp;VLOOKUP($D4&amp;"@9",'中間シート（個人）'!$F$6:$O$100,8,FALSE))</f>
        <v>0000.00</v>
      </c>
      <c r="AJ4" s="30">
        <f>IF(ISERROR(VLOOKUP($D4&amp;"@10",'中間シート（個人）'!$F$6:$O$100,4,FALSE)&amp;VLOOKUP($D4&amp;"@10",'中間シート（個人）'!$F$6:$O$100,5,FALSE)),"",VLOOKUP($D4&amp;"@10",'中間シート（個人）'!$F$6:$O$100,4,FALSE)&amp;VLOOKUP($D4&amp;"@10",'中間シート（個人）'!$F$6:$O$100,5,FALSE))</f>
      </c>
      <c r="AK4" s="30" t="str">
        <f>IF(ISERROR(VLOOKUP($D4&amp;"@10",'中間シート（個人）'!$F$6:$O$100,6,FALSE)&amp;VLOOKUP($D4&amp;"@10",'中間シート（個人）'!$F$6:$O$100,7,FALSE)&amp;"."&amp;VLOOKUP($D4&amp;"@10",'中間シート（個人）'!$F$6:$O$100,8,FALSE)),"",VLOOKUP($D4&amp;"@10",'中間シート（個人）'!$F$6:$O$100,6,FALSE)&amp;VLOOKUP($D4&amp;"@10",'中間シート（個人）'!$F$6:$O$100,7,FALSE)&amp;"."&amp;VLOOKUP($D4&amp;"@10",'中間シート（個人）'!$F$6:$O$100,8,FALSE))</f>
        <v>0000.00</v>
      </c>
    </row>
    <row r="5" spans="3:37" ht="13.5">
      <c r="C5" s="30">
        <f>IF('中間シート（個人）'!D7="○","",VLOOKUP('個人種目'!F7,Sheet2!$A$2:$B$3,2,FALSE))</f>
      </c>
      <c r="D5" s="30">
        <f>IF('中間シート（個人）'!D7="○","",'中間シート（個人）'!C7)</f>
      </c>
      <c r="E5" s="30">
        <f>IF('中間シート（個人）'!D7="○","",ASC('個人種目'!D7&amp;" "&amp;'個人種目'!E7))</f>
      </c>
      <c r="F5" s="30">
        <f>IF('中間シート（個人）'!D7="○","",'個人種目'!G7&amp;IF(LEN('個人種目'!H7)=1,"0"&amp;'個人種目'!H7,'個人種目'!H7)&amp;IF(LEN('個人種目'!I7)=1,"0"&amp;'個人種目'!I7,'個人種目'!I7))</f>
      </c>
      <c r="G5" s="31">
        <f>IF('中間シート（個人）'!D7="○","",5)</f>
      </c>
      <c r="H5" s="30">
        <f>IF('中間シート（個人）'!D7="○","",0)</f>
      </c>
      <c r="I5" s="30">
        <f>IF('中間シート（個人）'!D7="○","",'中間シート（個人）'!H7)</f>
      </c>
      <c r="K5" s="30">
        <f>IF('中間シート（個人）'!D7="○","",'個人種目'!$K$1)</f>
      </c>
      <c r="M5" s="30">
        <f>IF('中間シート（個人）'!D7="○","",'個人種目'!$K$1)</f>
      </c>
      <c r="Q5" s="30">
        <f>IF('中間シート（個人）'!D7="○","",4)</f>
      </c>
      <c r="R5" s="30">
        <f>IF(ISERROR(VLOOKUP($D5&amp;"@1",'中間シート（個人）'!$F$6:$O$100,4,FALSE)&amp;VLOOKUP($D5&amp;"@1",'中間シート（個人）'!$F$6:$O$100,5,FALSE)),"",VLOOKUP($D5&amp;"@1",'中間シート（個人）'!$F$6:$O$100,4,FALSE)&amp;VLOOKUP($D5&amp;"@1",'中間シート（個人）'!$F$6:$O$100,5,FALSE))</f>
      </c>
      <c r="S5" s="30">
        <f>IF(ISERROR(VLOOKUP($D5&amp;"@1",'中間シート（個人）'!$F$6:$O$100,6,FALSE)&amp;VLOOKUP($D5&amp;"@1",'中間シート（個人）'!$F$6:$O$100,7,FALSE)&amp;"."&amp;VLOOKUP($D5&amp;"@1",'中間シート（個人）'!$F$6:$O$100,8,FALSE)),"",VLOOKUP($D5&amp;"@1",'中間シート（個人）'!$F$6:$O$100,6,FALSE)&amp;VLOOKUP($D5&amp;"@1",'中間シート（個人）'!$F$6:$O$100,7,FALSE)&amp;"."&amp;VLOOKUP($D5&amp;"@1",'中間シート（個人）'!$F$6:$O$100,8,FALSE))</f>
      </c>
      <c r="T5" s="30">
        <f>IF(ISERROR(VLOOKUP($D5&amp;"@2",'中間シート（個人）'!$F$6:$O$100,4,FALSE)&amp;VLOOKUP($D5&amp;"@2",'中間シート（個人）'!$F$6:$O$100,5,FALSE)),"",VLOOKUP($D5&amp;"@2",'中間シート（個人）'!$F$6:$O$100,4,FALSE)&amp;VLOOKUP($D5&amp;"@2",'中間シート（個人）'!$F$6:$O$100,5,FALSE))</f>
      </c>
      <c r="U5" s="30">
        <f>IF(ISERROR(VLOOKUP($D5&amp;"@2",'中間シート（個人）'!$F$6:$O$100,6,FALSE)&amp;VLOOKUP($D5&amp;"@2",'中間シート（個人）'!$F$6:$O$100,7,FALSE)&amp;"."&amp;VLOOKUP($D5&amp;"@2",'中間シート（個人）'!$F$6:$O$100,8,FALSE)),"",VLOOKUP($D5&amp;"@2",'中間シート（個人）'!$F$6:$O$100,6,FALSE)&amp;VLOOKUP($D5&amp;"@2",'中間シート（個人）'!$F$6:$O$100,7,FALSE)&amp;"."&amp;VLOOKUP($D5&amp;"@2",'中間シート（個人）'!$F$6:$O$100,8,FALSE))</f>
      </c>
      <c r="V5" s="30">
        <f>IF(ISERROR(VLOOKUP($D5&amp;"@3",'中間シート（個人）'!$F$6:$O$100,4,FALSE)&amp;VLOOKUP($D5&amp;"@3",'中間シート（個人）'!$F$6:$O$100,5,FALSE)),"",VLOOKUP($D5&amp;"@3",'中間シート（個人）'!$F$6:$O$100,4,FALSE)&amp;VLOOKUP($D5&amp;"@3",'中間シート（個人）'!$F$6:$O$100,5,FALSE))</f>
      </c>
      <c r="W5" s="30">
        <f>IF(ISERROR(VLOOKUP($D5&amp;"@3",'中間シート（個人）'!$F$6:$O$100,6,FALSE)&amp;VLOOKUP($D5&amp;"@3",'中間シート（個人）'!$F$6:$O$100,7,FALSE)&amp;"."&amp;VLOOKUP($D5&amp;"@3",'中間シート（個人）'!$F$6:$O$100,8,FALSE)),"",VLOOKUP($D5&amp;"@3",'中間シート（個人）'!$F$6:$O$100,6,FALSE)&amp;VLOOKUP($D5&amp;"@3",'中間シート（個人）'!$F$6:$O$100,7,FALSE)&amp;"."&amp;VLOOKUP($D5&amp;"@3",'中間シート（個人）'!$F$6:$O$100,8,FALSE))</f>
      </c>
      <c r="X5" s="30">
        <f>IF(ISERROR(VLOOKUP($D5&amp;"@4",'中間シート（個人）'!$F$6:$O$100,4,FALSE)&amp;VLOOKUP($D5&amp;"@4",'中間シート（個人）'!$F$6:$O$100,5,FALSE)),"",VLOOKUP($D5&amp;"@4",'中間シート（個人）'!$F$6:$O$100,4,FALSE)&amp;VLOOKUP($D5&amp;"@4",'中間シート（個人）'!$F$6:$O$100,5,FALSE))</f>
      </c>
      <c r="Y5" s="30">
        <f>IF(ISERROR(VLOOKUP($D5&amp;"@4",'中間シート（個人）'!$F$6:$O$100,6,FALSE)&amp;VLOOKUP($D5&amp;"@4",'中間シート（個人）'!$F$6:$O$100,7,FALSE)&amp;"."&amp;VLOOKUP($D5&amp;"@4",'中間シート（個人）'!$F$6:$O$100,8,FALSE)),"",VLOOKUP($D5&amp;"@4",'中間シート（個人）'!$F$6:$O$100,6,FALSE)&amp;VLOOKUP($D5&amp;"@4",'中間シート（個人）'!$F$6:$O$100,7,FALSE)&amp;"."&amp;VLOOKUP($D5&amp;"@4",'中間シート（個人）'!$F$6:$O$100,8,FALSE))</f>
      </c>
      <c r="Z5" s="30">
        <f>IF(ISERROR(VLOOKUP($D5&amp;"@5",'中間シート（個人）'!$F$6:$O$100,4,FALSE)&amp;VLOOKUP($D5&amp;"@5",'中間シート（個人）'!$F$6:$O$100,5,FALSE)),"",VLOOKUP($D5&amp;"@5",'中間シート（個人）'!$F$6:$O$100,4,FALSE)&amp;VLOOKUP($D5&amp;"@5",'中間シート（個人）'!$F$6:$O$100,5,FALSE))</f>
      </c>
      <c r="AA5" s="30">
        <f>IF(ISERROR(VLOOKUP($D5&amp;"@5",'中間シート（個人）'!$F$6:$O$100,6,FALSE)&amp;VLOOKUP($D5&amp;"@5",'中間シート（個人）'!$F$6:$O$100,7,FALSE)&amp;"."&amp;VLOOKUP($D5&amp;"@5",'中間シート（個人）'!$F$6:$O$100,8,FALSE)),"",VLOOKUP($D5&amp;"@5",'中間シート（個人）'!$F$6:$O$100,6,FALSE)&amp;VLOOKUP($D5&amp;"@5",'中間シート（個人）'!$F$6:$O$100,7,FALSE)&amp;"."&amp;VLOOKUP($D5&amp;"@5",'中間シート（個人）'!$F$6:$O$100,8,FALSE))</f>
      </c>
      <c r="AB5" s="30">
        <f>IF(ISERROR(VLOOKUP($D5&amp;"@6",'中間シート（個人）'!$F$6:$O$100,4,FALSE)&amp;VLOOKUP($D5&amp;"@6",'中間シート（個人）'!$F$6:$O$100,5,FALSE)),"",VLOOKUP($D5&amp;"@6",'中間シート（個人）'!$F$6:$O$100,4,FALSE)&amp;VLOOKUP($D5&amp;"@6",'中間シート（個人）'!$F$6:$O$100,5,FALSE))</f>
      </c>
      <c r="AC5" s="30">
        <f>IF(ISERROR(VLOOKUP($D5&amp;"@6",'中間シート（個人）'!$F$6:$O$100,6,FALSE)&amp;VLOOKUP($D5&amp;"@6",'中間シート（個人）'!$F$6:$O$100,7,FALSE)&amp;"."&amp;VLOOKUP($D5&amp;"@6",'中間シート（個人）'!$F$6:$O$100,8,FALSE)),"",VLOOKUP($D5&amp;"@6",'中間シート（個人）'!$F$6:$O$100,6,FALSE)&amp;VLOOKUP($D5&amp;"@6",'中間シート（個人）'!$F$6:$O$100,7,FALSE)&amp;"."&amp;VLOOKUP($D5&amp;"@6",'中間シート（個人）'!$F$6:$O$100,8,FALSE))</f>
      </c>
      <c r="AD5" s="30">
        <f>IF(ISERROR(VLOOKUP($D5&amp;"@7",'中間シート（個人）'!$F$6:$O$100,4,FALSE)&amp;VLOOKUP($D5&amp;"@7",'中間シート（個人）'!$F$6:$O$100,5,FALSE)),"",VLOOKUP($D5&amp;"@7",'中間シート（個人）'!$F$6:$O$100,4,FALSE)&amp;VLOOKUP($D5&amp;"@7",'中間シート（個人）'!$F$6:$O$100,5,FALSE))</f>
      </c>
      <c r="AE5" s="30">
        <f>IF(ISERROR(VLOOKUP($D5&amp;"@7",'中間シート（個人）'!$F$6:$O$100,6,FALSE)&amp;VLOOKUP($D5&amp;"@7",'中間シート（個人）'!$F$6:$O$100,7,FALSE)&amp;"."&amp;VLOOKUP($D5&amp;"@7",'中間シート（個人）'!$F$6:$O$100,8,FALSE)),"",VLOOKUP($D5&amp;"@7",'中間シート（個人）'!$F$6:$O$100,6,FALSE)&amp;VLOOKUP($D5&amp;"@7",'中間シート（個人）'!$F$6:$O$100,7,FALSE)&amp;"."&amp;VLOOKUP($D5&amp;"@7",'中間シート（個人）'!$F$6:$O$100,8,FALSE))</f>
      </c>
      <c r="AF5" s="30">
        <f>IF(ISERROR(VLOOKUP($D5&amp;"@8",'中間シート（個人）'!$F$6:$O$100,4,FALSE)&amp;VLOOKUP($D5&amp;"@8",'中間シート（個人）'!$F$6:$O$100,5,FALSE)),"",VLOOKUP($D5&amp;"@8",'中間シート（個人）'!$F$6:$O$100,4,FALSE)&amp;VLOOKUP($D5&amp;"@8",'中間シート（個人）'!$F$6:$O$100,5,FALSE))</f>
      </c>
      <c r="AG5" s="30">
        <f>IF(ISERROR(VLOOKUP($D5&amp;"@8",'中間シート（個人）'!$F$6:$O$100,6,FALSE)&amp;VLOOKUP($D5&amp;"@8",'中間シート（個人）'!$F$6:$O$100,7,FALSE)&amp;"."&amp;VLOOKUP($D5&amp;"@8",'中間シート（個人）'!$F$6:$O$100,8,FALSE)),"",VLOOKUP($D5&amp;"@8",'中間シート（個人）'!$F$6:$O$100,6,FALSE)&amp;VLOOKUP($D5&amp;"@8",'中間シート（個人）'!$F$6:$O$100,7,FALSE)&amp;"."&amp;VLOOKUP($D5&amp;"@8",'中間シート（個人）'!$F$6:$O$100,8,FALSE))</f>
      </c>
      <c r="AH5" s="30">
        <f>IF(ISERROR(VLOOKUP($D5&amp;"@9",'中間シート（個人）'!$F$6:$O$100,4,FALSE)&amp;VLOOKUP($D5&amp;"@9",'中間シート（個人）'!$F$6:$O$100,5,FALSE)),"",VLOOKUP($D5&amp;"@9",'中間シート（個人）'!$F$6:$O$100,4,FALSE)&amp;VLOOKUP($D5&amp;"@9",'中間シート（個人）'!$F$6:$O$100,5,FALSE))</f>
      </c>
      <c r="AI5" s="30">
        <f>IF(ISERROR(VLOOKUP($D5&amp;"@9",'中間シート（個人）'!$F$6:$O$100,6,FALSE)&amp;VLOOKUP($D5&amp;"@9",'中間シート（個人）'!$F$6:$O$100,7,FALSE)&amp;"."&amp;VLOOKUP($D5&amp;"@9",'中間シート（個人）'!$F$6:$O$100,8,FALSE)),"",VLOOKUP($D5&amp;"@9",'中間シート（個人）'!$F$6:$O$100,6,FALSE)&amp;VLOOKUP($D5&amp;"@9",'中間シート（個人）'!$F$6:$O$100,7,FALSE)&amp;"."&amp;VLOOKUP($D5&amp;"@9",'中間シート（個人）'!$F$6:$O$100,8,FALSE))</f>
      </c>
      <c r="AJ5" s="30">
        <f>IF(ISERROR(VLOOKUP($D5&amp;"@10",'中間シート（個人）'!$F$6:$O$100,4,FALSE)&amp;VLOOKUP($D5&amp;"@10",'中間シート（個人）'!$F$6:$O$100,5,FALSE)),"",VLOOKUP($D5&amp;"@10",'中間シート（個人）'!$F$6:$O$100,4,FALSE)&amp;VLOOKUP($D5&amp;"@10",'中間シート（個人）'!$F$6:$O$100,5,FALSE))</f>
      </c>
      <c r="AK5" s="30">
        <f>IF(ISERROR(VLOOKUP($D5&amp;"@10",'中間シート（個人）'!$F$6:$O$100,6,FALSE)&amp;VLOOKUP($D5&amp;"@10",'中間シート（個人）'!$F$6:$O$100,7,FALSE)&amp;"."&amp;VLOOKUP($D5&amp;"@10",'中間シート（個人）'!$F$6:$O$100,8,FALSE)),"",VLOOKUP($D5&amp;"@10",'中間シート（個人）'!$F$6:$O$100,6,FALSE)&amp;VLOOKUP($D5&amp;"@10",'中間シート（個人）'!$F$6:$O$100,7,FALSE)&amp;"."&amp;VLOOKUP($D5&amp;"@10",'中間シート（個人）'!$F$6:$O$100,8,FALSE))</f>
      </c>
    </row>
    <row r="6" spans="3:37" ht="13.5">
      <c r="C6" s="30">
        <f>IF('中間シート（個人）'!D8="○","",VLOOKUP('個人種目'!F8,Sheet2!$A$2:$B$3,2,FALSE))</f>
      </c>
      <c r="D6" s="30">
        <f>IF('中間シート（個人）'!D8="○","",'中間シート（個人）'!C8)</f>
      </c>
      <c r="E6" s="30">
        <f>IF('中間シート（個人）'!D8="○","",ASC('個人種目'!D8&amp;" "&amp;'個人種目'!E8))</f>
      </c>
      <c r="F6" s="30">
        <f>IF('中間シート（個人）'!D8="○","",'個人種目'!G8&amp;IF(LEN('個人種目'!H8)=1,"0"&amp;'個人種目'!H8,'個人種目'!H8)&amp;IF(LEN('個人種目'!I8)=1,"0"&amp;'個人種目'!I8,'個人種目'!I8))</f>
      </c>
      <c r="G6" s="31">
        <f>IF('中間シート（個人）'!D8="○","",5)</f>
      </c>
      <c r="H6" s="30">
        <f>IF('中間シート（個人）'!D8="○","",0)</f>
      </c>
      <c r="I6" s="30">
        <f>IF('中間シート（個人）'!D8="○","",'中間シート（個人）'!H8)</f>
      </c>
      <c r="K6" s="30">
        <f>IF('中間シート（個人）'!D8="○","",'個人種目'!$K$1)</f>
      </c>
      <c r="M6" s="30">
        <f>IF('中間シート（個人）'!D8="○","",'個人種目'!$K$1)</f>
      </c>
      <c r="Q6" s="30">
        <f>IF('中間シート（個人）'!D8="○","",4)</f>
      </c>
      <c r="R6" s="30">
        <f>IF(ISERROR(VLOOKUP($D6&amp;"@1",'中間シート（個人）'!$F$6:$O$100,4,FALSE)&amp;VLOOKUP($D6&amp;"@1",'中間シート（個人）'!$F$6:$O$100,5,FALSE)),"",VLOOKUP($D6&amp;"@1",'中間シート（個人）'!$F$6:$O$100,4,FALSE)&amp;VLOOKUP($D6&amp;"@1",'中間シート（個人）'!$F$6:$O$100,5,FALSE))</f>
      </c>
      <c r="S6" s="30">
        <f>IF(ISERROR(VLOOKUP($D6&amp;"@1",'中間シート（個人）'!$F$6:$O$100,6,FALSE)&amp;VLOOKUP($D6&amp;"@1",'中間シート（個人）'!$F$6:$O$100,7,FALSE)&amp;"."&amp;VLOOKUP($D6&amp;"@1",'中間シート（個人）'!$F$6:$O$100,8,FALSE)),"",VLOOKUP($D6&amp;"@1",'中間シート（個人）'!$F$6:$O$100,6,FALSE)&amp;VLOOKUP($D6&amp;"@1",'中間シート（個人）'!$F$6:$O$100,7,FALSE)&amp;"."&amp;VLOOKUP($D6&amp;"@1",'中間シート（個人）'!$F$6:$O$100,8,FALSE))</f>
      </c>
      <c r="T6" s="30">
        <f>IF(ISERROR(VLOOKUP($D6&amp;"@2",'中間シート（個人）'!$F$6:$O$100,4,FALSE)&amp;VLOOKUP($D6&amp;"@2",'中間シート（個人）'!$F$6:$O$100,5,FALSE)),"",VLOOKUP($D6&amp;"@2",'中間シート（個人）'!$F$6:$O$100,4,FALSE)&amp;VLOOKUP($D6&amp;"@2",'中間シート（個人）'!$F$6:$O$100,5,FALSE))</f>
      </c>
      <c r="U6" s="30">
        <f>IF(ISERROR(VLOOKUP($D6&amp;"@2",'中間シート（個人）'!$F$6:$O$100,6,FALSE)&amp;VLOOKUP($D6&amp;"@2",'中間シート（個人）'!$F$6:$O$100,7,FALSE)&amp;"."&amp;VLOOKUP($D6&amp;"@2",'中間シート（個人）'!$F$6:$O$100,8,FALSE)),"",VLOOKUP($D6&amp;"@2",'中間シート（個人）'!$F$6:$O$100,6,FALSE)&amp;VLOOKUP($D6&amp;"@2",'中間シート（個人）'!$F$6:$O$100,7,FALSE)&amp;"."&amp;VLOOKUP($D6&amp;"@2",'中間シート（個人）'!$F$6:$O$100,8,FALSE))</f>
      </c>
      <c r="V6" s="30">
        <f>IF(ISERROR(VLOOKUP($D6&amp;"@3",'中間シート（個人）'!$F$6:$O$100,4,FALSE)&amp;VLOOKUP($D6&amp;"@3",'中間シート（個人）'!$F$6:$O$100,5,FALSE)),"",VLOOKUP($D6&amp;"@3",'中間シート（個人）'!$F$6:$O$100,4,FALSE)&amp;VLOOKUP($D6&amp;"@3",'中間シート（個人）'!$F$6:$O$100,5,FALSE))</f>
      </c>
      <c r="W6" s="30">
        <f>IF(ISERROR(VLOOKUP($D6&amp;"@3",'中間シート（個人）'!$F$6:$O$100,6,FALSE)&amp;VLOOKUP($D6&amp;"@3",'中間シート（個人）'!$F$6:$O$100,7,FALSE)&amp;"."&amp;VLOOKUP($D6&amp;"@3",'中間シート（個人）'!$F$6:$O$100,8,FALSE)),"",VLOOKUP($D6&amp;"@3",'中間シート（個人）'!$F$6:$O$100,6,FALSE)&amp;VLOOKUP($D6&amp;"@3",'中間シート（個人）'!$F$6:$O$100,7,FALSE)&amp;"."&amp;VLOOKUP($D6&amp;"@3",'中間シート（個人）'!$F$6:$O$100,8,FALSE))</f>
      </c>
      <c r="X6" s="30">
        <f>IF(ISERROR(VLOOKUP($D6&amp;"@4",'中間シート（個人）'!$F$6:$O$100,4,FALSE)&amp;VLOOKUP($D6&amp;"@4",'中間シート（個人）'!$F$6:$O$100,5,FALSE)),"",VLOOKUP($D6&amp;"@4",'中間シート（個人）'!$F$6:$O$100,4,FALSE)&amp;VLOOKUP($D6&amp;"@4",'中間シート（個人）'!$F$6:$O$100,5,FALSE))</f>
      </c>
      <c r="Y6" s="30">
        <f>IF(ISERROR(VLOOKUP($D6&amp;"@4",'中間シート（個人）'!$F$6:$O$100,6,FALSE)&amp;VLOOKUP($D6&amp;"@4",'中間シート（個人）'!$F$6:$O$100,7,FALSE)&amp;"."&amp;VLOOKUP($D6&amp;"@4",'中間シート（個人）'!$F$6:$O$100,8,FALSE)),"",VLOOKUP($D6&amp;"@4",'中間シート（個人）'!$F$6:$O$100,6,FALSE)&amp;VLOOKUP($D6&amp;"@4",'中間シート（個人）'!$F$6:$O$100,7,FALSE)&amp;"."&amp;VLOOKUP($D6&amp;"@4",'中間シート（個人）'!$F$6:$O$100,8,FALSE))</f>
      </c>
      <c r="Z6" s="30">
        <f>IF(ISERROR(VLOOKUP($D6&amp;"@5",'中間シート（個人）'!$F$6:$O$100,4,FALSE)&amp;VLOOKUP($D6&amp;"@5",'中間シート（個人）'!$F$6:$O$100,5,FALSE)),"",VLOOKUP($D6&amp;"@5",'中間シート（個人）'!$F$6:$O$100,4,FALSE)&amp;VLOOKUP($D6&amp;"@5",'中間シート（個人）'!$F$6:$O$100,5,FALSE))</f>
      </c>
      <c r="AA6" s="30">
        <f>IF(ISERROR(VLOOKUP($D6&amp;"@5",'中間シート（個人）'!$F$6:$O$100,6,FALSE)&amp;VLOOKUP($D6&amp;"@5",'中間シート（個人）'!$F$6:$O$100,7,FALSE)&amp;"."&amp;VLOOKUP($D6&amp;"@5",'中間シート（個人）'!$F$6:$O$100,8,FALSE)),"",VLOOKUP($D6&amp;"@5",'中間シート（個人）'!$F$6:$O$100,6,FALSE)&amp;VLOOKUP($D6&amp;"@5",'中間シート（個人）'!$F$6:$O$100,7,FALSE)&amp;"."&amp;VLOOKUP($D6&amp;"@5",'中間シート（個人）'!$F$6:$O$100,8,FALSE))</f>
      </c>
      <c r="AB6" s="30">
        <f>IF(ISERROR(VLOOKUP($D6&amp;"@6",'中間シート（個人）'!$F$6:$O$100,4,FALSE)&amp;VLOOKUP($D6&amp;"@6",'中間シート（個人）'!$F$6:$O$100,5,FALSE)),"",VLOOKUP($D6&amp;"@6",'中間シート（個人）'!$F$6:$O$100,4,FALSE)&amp;VLOOKUP($D6&amp;"@6",'中間シート（個人）'!$F$6:$O$100,5,FALSE))</f>
      </c>
      <c r="AC6" s="30">
        <f>IF(ISERROR(VLOOKUP($D6&amp;"@6",'中間シート（個人）'!$F$6:$O$100,6,FALSE)&amp;VLOOKUP($D6&amp;"@6",'中間シート（個人）'!$F$6:$O$100,7,FALSE)&amp;"."&amp;VLOOKUP($D6&amp;"@6",'中間シート（個人）'!$F$6:$O$100,8,FALSE)),"",VLOOKUP($D6&amp;"@6",'中間シート（個人）'!$F$6:$O$100,6,FALSE)&amp;VLOOKUP($D6&amp;"@6",'中間シート（個人）'!$F$6:$O$100,7,FALSE)&amp;"."&amp;VLOOKUP($D6&amp;"@6",'中間シート（個人）'!$F$6:$O$100,8,FALSE))</f>
      </c>
      <c r="AD6" s="30">
        <f>IF(ISERROR(VLOOKUP($D6&amp;"@7",'中間シート（個人）'!$F$6:$O$100,4,FALSE)&amp;VLOOKUP($D6&amp;"@7",'中間シート（個人）'!$F$6:$O$100,5,FALSE)),"",VLOOKUP($D6&amp;"@7",'中間シート（個人）'!$F$6:$O$100,4,FALSE)&amp;VLOOKUP($D6&amp;"@7",'中間シート（個人）'!$F$6:$O$100,5,FALSE))</f>
      </c>
      <c r="AE6" s="30">
        <f>IF(ISERROR(VLOOKUP($D6&amp;"@7",'中間シート（個人）'!$F$6:$O$100,6,FALSE)&amp;VLOOKUP($D6&amp;"@7",'中間シート（個人）'!$F$6:$O$100,7,FALSE)&amp;"."&amp;VLOOKUP($D6&amp;"@7",'中間シート（個人）'!$F$6:$O$100,8,FALSE)),"",VLOOKUP($D6&amp;"@7",'中間シート（個人）'!$F$6:$O$100,6,FALSE)&amp;VLOOKUP($D6&amp;"@7",'中間シート（個人）'!$F$6:$O$100,7,FALSE)&amp;"."&amp;VLOOKUP($D6&amp;"@7",'中間シート（個人）'!$F$6:$O$100,8,FALSE))</f>
      </c>
      <c r="AF6" s="30">
        <f>IF(ISERROR(VLOOKUP($D6&amp;"@8",'中間シート（個人）'!$F$6:$O$100,4,FALSE)&amp;VLOOKUP($D6&amp;"@8",'中間シート（個人）'!$F$6:$O$100,5,FALSE)),"",VLOOKUP($D6&amp;"@8",'中間シート（個人）'!$F$6:$O$100,4,FALSE)&amp;VLOOKUP($D6&amp;"@8",'中間シート（個人）'!$F$6:$O$100,5,FALSE))</f>
      </c>
      <c r="AG6" s="30">
        <f>IF(ISERROR(VLOOKUP($D6&amp;"@8",'中間シート（個人）'!$F$6:$O$100,6,FALSE)&amp;VLOOKUP($D6&amp;"@8",'中間シート（個人）'!$F$6:$O$100,7,FALSE)&amp;"."&amp;VLOOKUP($D6&amp;"@8",'中間シート（個人）'!$F$6:$O$100,8,FALSE)),"",VLOOKUP($D6&amp;"@8",'中間シート（個人）'!$F$6:$O$100,6,FALSE)&amp;VLOOKUP($D6&amp;"@8",'中間シート（個人）'!$F$6:$O$100,7,FALSE)&amp;"."&amp;VLOOKUP($D6&amp;"@8",'中間シート（個人）'!$F$6:$O$100,8,FALSE))</f>
      </c>
      <c r="AH6" s="30">
        <f>IF(ISERROR(VLOOKUP($D6&amp;"@9",'中間シート（個人）'!$F$6:$O$100,4,FALSE)&amp;VLOOKUP($D6&amp;"@9",'中間シート（個人）'!$F$6:$O$100,5,FALSE)),"",VLOOKUP($D6&amp;"@9",'中間シート（個人）'!$F$6:$O$100,4,FALSE)&amp;VLOOKUP($D6&amp;"@9",'中間シート（個人）'!$F$6:$O$100,5,FALSE))</f>
      </c>
      <c r="AI6" s="30">
        <f>IF(ISERROR(VLOOKUP($D6&amp;"@9",'中間シート（個人）'!$F$6:$O$100,6,FALSE)&amp;VLOOKUP($D6&amp;"@9",'中間シート（個人）'!$F$6:$O$100,7,FALSE)&amp;"."&amp;VLOOKUP($D6&amp;"@9",'中間シート（個人）'!$F$6:$O$100,8,FALSE)),"",VLOOKUP($D6&amp;"@9",'中間シート（個人）'!$F$6:$O$100,6,FALSE)&amp;VLOOKUP($D6&amp;"@9",'中間シート（個人）'!$F$6:$O$100,7,FALSE)&amp;"."&amp;VLOOKUP($D6&amp;"@9",'中間シート（個人）'!$F$6:$O$100,8,FALSE))</f>
      </c>
      <c r="AJ6" s="30">
        <f>IF(ISERROR(VLOOKUP($D6&amp;"@10",'中間シート（個人）'!$F$6:$O$100,4,FALSE)&amp;VLOOKUP($D6&amp;"@10",'中間シート（個人）'!$F$6:$O$100,5,FALSE)),"",VLOOKUP($D6&amp;"@10",'中間シート（個人）'!$F$6:$O$100,4,FALSE)&amp;VLOOKUP($D6&amp;"@10",'中間シート（個人）'!$F$6:$O$100,5,FALSE))</f>
      </c>
      <c r="AK6" s="30">
        <f>IF(ISERROR(VLOOKUP($D6&amp;"@10",'中間シート（個人）'!$F$6:$O$100,6,FALSE)&amp;VLOOKUP($D6&amp;"@10",'中間シート（個人）'!$F$6:$O$100,7,FALSE)&amp;"."&amp;VLOOKUP($D6&amp;"@10",'中間シート（個人）'!$F$6:$O$100,8,FALSE)),"",VLOOKUP($D6&amp;"@10",'中間シート（個人）'!$F$6:$O$100,6,FALSE)&amp;VLOOKUP($D6&amp;"@10",'中間シート（個人）'!$F$6:$O$100,7,FALSE)&amp;"."&amp;VLOOKUP($D6&amp;"@10",'中間シート（個人）'!$F$6:$O$100,8,FALSE))</f>
      </c>
    </row>
    <row r="7" spans="3:37" ht="13.5">
      <c r="C7" s="30">
        <f>IF('中間シート（個人）'!D9="○","",VLOOKUP('個人種目'!F9,Sheet2!$A$2:$B$3,2,FALSE))</f>
      </c>
      <c r="D7" s="30">
        <f>IF('中間シート（個人）'!D9="○","",'中間シート（個人）'!C9)</f>
      </c>
      <c r="E7" s="30">
        <f>IF('中間シート（個人）'!D9="○","",ASC('個人種目'!D9&amp;" "&amp;'個人種目'!E9))</f>
      </c>
      <c r="F7" s="30">
        <f>IF('中間シート（個人）'!D9="○","",'個人種目'!G9&amp;IF(LEN('個人種目'!H9)=1,"0"&amp;'個人種目'!H9,'個人種目'!H9)&amp;IF(LEN('個人種目'!I9)=1,"0"&amp;'個人種目'!I9,'個人種目'!I9))</f>
      </c>
      <c r="G7" s="31">
        <f>IF('中間シート（個人）'!D9="○","",5)</f>
      </c>
      <c r="H7" s="30">
        <f>IF('中間シート（個人）'!D9="○","",0)</f>
      </c>
      <c r="I7" s="30">
        <f>IF('中間シート（個人）'!D9="○","",'中間シート（個人）'!H9)</f>
      </c>
      <c r="K7" s="30">
        <f>IF('中間シート（個人）'!D9="○","",'個人種目'!$K$1)</f>
      </c>
      <c r="M7" s="30">
        <f>IF('中間シート（個人）'!D9="○","",'個人種目'!$K$1)</f>
      </c>
      <c r="Q7" s="30">
        <f>IF('中間シート（個人）'!D9="○","",4)</f>
      </c>
      <c r="R7" s="30">
        <f>IF(ISERROR(VLOOKUP($D7&amp;"@1",'中間シート（個人）'!$F$6:$O$100,4,FALSE)&amp;VLOOKUP($D7&amp;"@1",'中間シート（個人）'!$F$6:$O$100,5,FALSE)),"",VLOOKUP($D7&amp;"@1",'中間シート（個人）'!$F$6:$O$100,4,FALSE)&amp;VLOOKUP($D7&amp;"@1",'中間シート（個人）'!$F$6:$O$100,5,FALSE))</f>
      </c>
      <c r="S7" s="30">
        <f>IF(ISERROR(VLOOKUP($D7&amp;"@1",'中間シート（個人）'!$F$6:$O$100,6,FALSE)&amp;VLOOKUP($D7&amp;"@1",'中間シート（個人）'!$F$6:$O$100,7,FALSE)&amp;"."&amp;VLOOKUP($D7&amp;"@1",'中間シート（個人）'!$F$6:$O$100,8,FALSE)),"",VLOOKUP($D7&amp;"@1",'中間シート（個人）'!$F$6:$O$100,6,FALSE)&amp;VLOOKUP($D7&amp;"@1",'中間シート（個人）'!$F$6:$O$100,7,FALSE)&amp;"."&amp;VLOOKUP($D7&amp;"@1",'中間シート（個人）'!$F$6:$O$100,8,FALSE))</f>
      </c>
      <c r="T7" s="30">
        <f>IF(ISERROR(VLOOKUP($D7&amp;"@2",'中間シート（個人）'!$F$6:$O$100,4,FALSE)&amp;VLOOKUP($D7&amp;"@2",'中間シート（個人）'!$F$6:$O$100,5,FALSE)),"",VLOOKUP($D7&amp;"@2",'中間シート（個人）'!$F$6:$O$100,4,FALSE)&amp;VLOOKUP($D7&amp;"@2",'中間シート（個人）'!$F$6:$O$100,5,FALSE))</f>
      </c>
      <c r="U7" s="30">
        <f>IF(ISERROR(VLOOKUP($D7&amp;"@2",'中間シート（個人）'!$F$6:$O$100,6,FALSE)&amp;VLOOKUP($D7&amp;"@2",'中間シート（個人）'!$F$6:$O$100,7,FALSE)&amp;"."&amp;VLOOKUP($D7&amp;"@2",'中間シート（個人）'!$F$6:$O$100,8,FALSE)),"",VLOOKUP($D7&amp;"@2",'中間シート（個人）'!$F$6:$O$100,6,FALSE)&amp;VLOOKUP($D7&amp;"@2",'中間シート（個人）'!$F$6:$O$100,7,FALSE)&amp;"."&amp;VLOOKUP($D7&amp;"@2",'中間シート（個人）'!$F$6:$O$100,8,FALSE))</f>
      </c>
      <c r="V7" s="30">
        <f>IF(ISERROR(VLOOKUP($D7&amp;"@3",'中間シート（個人）'!$F$6:$O$100,4,FALSE)&amp;VLOOKUP($D7&amp;"@3",'中間シート（個人）'!$F$6:$O$100,5,FALSE)),"",VLOOKUP($D7&amp;"@3",'中間シート（個人）'!$F$6:$O$100,4,FALSE)&amp;VLOOKUP($D7&amp;"@3",'中間シート（個人）'!$F$6:$O$100,5,FALSE))</f>
      </c>
      <c r="W7" s="30">
        <f>IF(ISERROR(VLOOKUP($D7&amp;"@3",'中間シート（個人）'!$F$6:$O$100,6,FALSE)&amp;VLOOKUP($D7&amp;"@3",'中間シート（個人）'!$F$6:$O$100,7,FALSE)&amp;"."&amp;VLOOKUP($D7&amp;"@3",'中間シート（個人）'!$F$6:$O$100,8,FALSE)),"",VLOOKUP($D7&amp;"@3",'中間シート（個人）'!$F$6:$O$100,6,FALSE)&amp;VLOOKUP($D7&amp;"@3",'中間シート（個人）'!$F$6:$O$100,7,FALSE)&amp;"."&amp;VLOOKUP($D7&amp;"@3",'中間シート（個人）'!$F$6:$O$100,8,FALSE))</f>
      </c>
      <c r="X7" s="30">
        <f>IF(ISERROR(VLOOKUP($D7&amp;"@4",'中間シート（個人）'!$F$6:$O$100,4,FALSE)&amp;VLOOKUP($D7&amp;"@4",'中間シート（個人）'!$F$6:$O$100,5,FALSE)),"",VLOOKUP($D7&amp;"@4",'中間シート（個人）'!$F$6:$O$100,4,FALSE)&amp;VLOOKUP($D7&amp;"@4",'中間シート（個人）'!$F$6:$O$100,5,FALSE))</f>
      </c>
      <c r="Y7" s="30">
        <f>IF(ISERROR(VLOOKUP($D7&amp;"@4",'中間シート（個人）'!$F$6:$O$100,6,FALSE)&amp;VLOOKUP($D7&amp;"@4",'中間シート（個人）'!$F$6:$O$100,7,FALSE)&amp;"."&amp;VLOOKUP($D7&amp;"@4",'中間シート（個人）'!$F$6:$O$100,8,FALSE)),"",VLOOKUP($D7&amp;"@4",'中間シート（個人）'!$F$6:$O$100,6,FALSE)&amp;VLOOKUP($D7&amp;"@4",'中間シート（個人）'!$F$6:$O$100,7,FALSE)&amp;"."&amp;VLOOKUP($D7&amp;"@4",'中間シート（個人）'!$F$6:$O$100,8,FALSE))</f>
      </c>
      <c r="Z7" s="30">
        <f>IF(ISERROR(VLOOKUP($D7&amp;"@5",'中間シート（個人）'!$F$6:$O$100,4,FALSE)&amp;VLOOKUP($D7&amp;"@5",'中間シート（個人）'!$F$6:$O$100,5,FALSE)),"",VLOOKUP($D7&amp;"@5",'中間シート（個人）'!$F$6:$O$100,4,FALSE)&amp;VLOOKUP($D7&amp;"@5",'中間シート（個人）'!$F$6:$O$100,5,FALSE))</f>
      </c>
      <c r="AA7" s="30">
        <f>IF(ISERROR(VLOOKUP($D7&amp;"@5",'中間シート（個人）'!$F$6:$O$100,6,FALSE)&amp;VLOOKUP($D7&amp;"@5",'中間シート（個人）'!$F$6:$O$100,7,FALSE)&amp;"."&amp;VLOOKUP($D7&amp;"@5",'中間シート（個人）'!$F$6:$O$100,8,FALSE)),"",VLOOKUP($D7&amp;"@5",'中間シート（個人）'!$F$6:$O$100,6,FALSE)&amp;VLOOKUP($D7&amp;"@5",'中間シート（個人）'!$F$6:$O$100,7,FALSE)&amp;"."&amp;VLOOKUP($D7&amp;"@5",'中間シート（個人）'!$F$6:$O$100,8,FALSE))</f>
      </c>
      <c r="AB7" s="30">
        <f>IF(ISERROR(VLOOKUP($D7&amp;"@6",'中間シート（個人）'!$F$6:$O$100,4,FALSE)&amp;VLOOKUP($D7&amp;"@6",'中間シート（個人）'!$F$6:$O$100,5,FALSE)),"",VLOOKUP($D7&amp;"@6",'中間シート（個人）'!$F$6:$O$100,4,FALSE)&amp;VLOOKUP($D7&amp;"@6",'中間シート（個人）'!$F$6:$O$100,5,FALSE))</f>
      </c>
      <c r="AC7" s="30">
        <f>IF(ISERROR(VLOOKUP($D7&amp;"@6",'中間シート（個人）'!$F$6:$O$100,6,FALSE)&amp;VLOOKUP($D7&amp;"@6",'中間シート（個人）'!$F$6:$O$100,7,FALSE)&amp;"."&amp;VLOOKUP($D7&amp;"@6",'中間シート（個人）'!$F$6:$O$100,8,FALSE)),"",VLOOKUP($D7&amp;"@6",'中間シート（個人）'!$F$6:$O$100,6,FALSE)&amp;VLOOKUP($D7&amp;"@6",'中間シート（個人）'!$F$6:$O$100,7,FALSE)&amp;"."&amp;VLOOKUP($D7&amp;"@6",'中間シート（個人）'!$F$6:$O$100,8,FALSE))</f>
      </c>
      <c r="AD7" s="30">
        <f>IF(ISERROR(VLOOKUP($D7&amp;"@7",'中間シート（個人）'!$F$6:$O$100,4,FALSE)&amp;VLOOKUP($D7&amp;"@7",'中間シート（個人）'!$F$6:$O$100,5,FALSE)),"",VLOOKUP($D7&amp;"@7",'中間シート（個人）'!$F$6:$O$100,4,FALSE)&amp;VLOOKUP($D7&amp;"@7",'中間シート（個人）'!$F$6:$O$100,5,FALSE))</f>
      </c>
      <c r="AE7" s="30">
        <f>IF(ISERROR(VLOOKUP($D7&amp;"@7",'中間シート（個人）'!$F$6:$O$100,6,FALSE)&amp;VLOOKUP($D7&amp;"@7",'中間シート（個人）'!$F$6:$O$100,7,FALSE)&amp;"."&amp;VLOOKUP($D7&amp;"@7",'中間シート（個人）'!$F$6:$O$100,8,FALSE)),"",VLOOKUP($D7&amp;"@7",'中間シート（個人）'!$F$6:$O$100,6,FALSE)&amp;VLOOKUP($D7&amp;"@7",'中間シート（個人）'!$F$6:$O$100,7,FALSE)&amp;"."&amp;VLOOKUP($D7&amp;"@7",'中間シート（個人）'!$F$6:$O$100,8,FALSE))</f>
      </c>
      <c r="AF7" s="30">
        <f>IF(ISERROR(VLOOKUP($D7&amp;"@8",'中間シート（個人）'!$F$6:$O$100,4,FALSE)&amp;VLOOKUP($D7&amp;"@8",'中間シート（個人）'!$F$6:$O$100,5,FALSE)),"",VLOOKUP($D7&amp;"@8",'中間シート（個人）'!$F$6:$O$100,4,FALSE)&amp;VLOOKUP($D7&amp;"@8",'中間シート（個人）'!$F$6:$O$100,5,FALSE))</f>
      </c>
      <c r="AG7" s="30">
        <f>IF(ISERROR(VLOOKUP($D7&amp;"@8",'中間シート（個人）'!$F$6:$O$100,6,FALSE)&amp;VLOOKUP($D7&amp;"@8",'中間シート（個人）'!$F$6:$O$100,7,FALSE)&amp;"."&amp;VLOOKUP($D7&amp;"@8",'中間シート（個人）'!$F$6:$O$100,8,FALSE)),"",VLOOKUP($D7&amp;"@8",'中間シート（個人）'!$F$6:$O$100,6,FALSE)&amp;VLOOKUP($D7&amp;"@8",'中間シート（個人）'!$F$6:$O$100,7,FALSE)&amp;"."&amp;VLOOKUP($D7&amp;"@8",'中間シート（個人）'!$F$6:$O$100,8,FALSE))</f>
      </c>
      <c r="AH7" s="30">
        <f>IF(ISERROR(VLOOKUP($D7&amp;"@9",'中間シート（個人）'!$F$6:$O$100,4,FALSE)&amp;VLOOKUP($D7&amp;"@9",'中間シート（個人）'!$F$6:$O$100,5,FALSE)),"",VLOOKUP($D7&amp;"@9",'中間シート（個人）'!$F$6:$O$100,4,FALSE)&amp;VLOOKUP($D7&amp;"@9",'中間シート（個人）'!$F$6:$O$100,5,FALSE))</f>
      </c>
      <c r="AI7" s="30">
        <f>IF(ISERROR(VLOOKUP($D7&amp;"@9",'中間シート（個人）'!$F$6:$O$100,6,FALSE)&amp;VLOOKUP($D7&amp;"@9",'中間シート（個人）'!$F$6:$O$100,7,FALSE)&amp;"."&amp;VLOOKUP($D7&amp;"@9",'中間シート（個人）'!$F$6:$O$100,8,FALSE)),"",VLOOKUP($D7&amp;"@9",'中間シート（個人）'!$F$6:$O$100,6,FALSE)&amp;VLOOKUP($D7&amp;"@9",'中間シート（個人）'!$F$6:$O$100,7,FALSE)&amp;"."&amp;VLOOKUP($D7&amp;"@9",'中間シート（個人）'!$F$6:$O$100,8,FALSE))</f>
      </c>
      <c r="AJ7" s="30">
        <f>IF(ISERROR(VLOOKUP($D7&amp;"@10",'中間シート（個人）'!$F$6:$O$100,4,FALSE)&amp;VLOOKUP($D7&amp;"@10",'中間シート（個人）'!$F$6:$O$100,5,FALSE)),"",VLOOKUP($D7&amp;"@10",'中間シート（個人）'!$F$6:$O$100,4,FALSE)&amp;VLOOKUP($D7&amp;"@10",'中間シート（個人）'!$F$6:$O$100,5,FALSE))</f>
      </c>
      <c r="AK7" s="30">
        <f>IF(ISERROR(VLOOKUP($D7&amp;"@10",'中間シート（個人）'!$F$6:$O$100,6,FALSE)&amp;VLOOKUP($D7&amp;"@10",'中間シート（個人）'!$F$6:$O$100,7,FALSE)&amp;"."&amp;VLOOKUP($D7&amp;"@10",'中間シート（個人）'!$F$6:$O$100,8,FALSE)),"",VLOOKUP($D7&amp;"@10",'中間シート（個人）'!$F$6:$O$100,6,FALSE)&amp;VLOOKUP($D7&amp;"@10",'中間シート（個人）'!$F$6:$O$100,7,FALSE)&amp;"."&amp;VLOOKUP($D7&amp;"@10",'中間シート（個人）'!$F$6:$O$100,8,FALSE))</f>
      </c>
    </row>
    <row r="8" spans="3:37" ht="13.5">
      <c r="C8" s="30">
        <f>IF('中間シート（個人）'!D10="○","",VLOOKUP('個人種目'!F10,Sheet2!$A$2:$B$3,2,FALSE))</f>
      </c>
      <c r="D8" s="30">
        <f>IF('中間シート（個人）'!D10="○","",'中間シート（個人）'!C10)</f>
      </c>
      <c r="E8" s="30">
        <f>IF('中間シート（個人）'!D10="○","",ASC('個人種目'!D10&amp;" "&amp;'個人種目'!E10))</f>
      </c>
      <c r="F8" s="30">
        <f>IF('中間シート（個人）'!D10="○","",'個人種目'!G10&amp;IF(LEN('個人種目'!H10)=1,"0"&amp;'個人種目'!H10,'個人種目'!H10)&amp;IF(LEN('個人種目'!I10)=1,"0"&amp;'個人種目'!I10,'個人種目'!I10))</f>
      </c>
      <c r="G8" s="31">
        <f>IF('中間シート（個人）'!D10="○","",5)</f>
      </c>
      <c r="H8" s="30">
        <f>IF('中間シート（個人）'!D10="○","",0)</f>
      </c>
      <c r="I8" s="30">
        <f>IF('中間シート（個人）'!D10="○","",'中間シート（個人）'!H10)</f>
      </c>
      <c r="K8" s="30">
        <f>IF('中間シート（個人）'!D10="○","",'個人種目'!$K$1)</f>
      </c>
      <c r="M8" s="30">
        <f>IF('中間シート（個人）'!D10="○","",'個人種目'!$K$1)</f>
      </c>
      <c r="Q8" s="30">
        <f>IF('中間シート（個人）'!D10="○","",4)</f>
      </c>
      <c r="R8" s="30">
        <f>IF(ISERROR(VLOOKUP($D8&amp;"@1",'中間シート（個人）'!$F$6:$O$100,4,FALSE)&amp;VLOOKUP($D8&amp;"@1",'中間シート（個人）'!$F$6:$O$100,5,FALSE)),"",VLOOKUP($D8&amp;"@1",'中間シート（個人）'!$F$6:$O$100,4,FALSE)&amp;VLOOKUP($D8&amp;"@1",'中間シート（個人）'!$F$6:$O$100,5,FALSE))</f>
      </c>
      <c r="S8" s="30">
        <f>IF(ISERROR(VLOOKUP($D8&amp;"@1",'中間シート（個人）'!$F$6:$O$100,6,FALSE)&amp;VLOOKUP($D8&amp;"@1",'中間シート（個人）'!$F$6:$O$100,7,FALSE)&amp;"."&amp;VLOOKUP($D8&amp;"@1",'中間シート（個人）'!$F$6:$O$100,8,FALSE)),"",VLOOKUP($D8&amp;"@1",'中間シート（個人）'!$F$6:$O$100,6,FALSE)&amp;VLOOKUP($D8&amp;"@1",'中間シート（個人）'!$F$6:$O$100,7,FALSE)&amp;"."&amp;VLOOKUP($D8&amp;"@1",'中間シート（個人）'!$F$6:$O$100,8,FALSE))</f>
      </c>
      <c r="T8" s="30">
        <f>IF(ISERROR(VLOOKUP($D8&amp;"@2",'中間シート（個人）'!$F$6:$O$100,4,FALSE)&amp;VLOOKUP($D8&amp;"@2",'中間シート（個人）'!$F$6:$O$100,5,FALSE)),"",VLOOKUP($D8&amp;"@2",'中間シート（個人）'!$F$6:$O$100,4,FALSE)&amp;VLOOKUP($D8&amp;"@2",'中間シート（個人）'!$F$6:$O$100,5,FALSE))</f>
      </c>
      <c r="U8" s="30">
        <f>IF(ISERROR(VLOOKUP($D8&amp;"@2",'中間シート（個人）'!$F$6:$O$100,6,FALSE)&amp;VLOOKUP($D8&amp;"@2",'中間シート（個人）'!$F$6:$O$100,7,FALSE)&amp;"."&amp;VLOOKUP($D8&amp;"@2",'中間シート（個人）'!$F$6:$O$100,8,FALSE)),"",VLOOKUP($D8&amp;"@2",'中間シート（個人）'!$F$6:$O$100,6,FALSE)&amp;VLOOKUP($D8&amp;"@2",'中間シート（個人）'!$F$6:$O$100,7,FALSE)&amp;"."&amp;VLOOKUP($D8&amp;"@2",'中間シート（個人）'!$F$6:$O$100,8,FALSE))</f>
      </c>
      <c r="V8" s="30">
        <f>IF(ISERROR(VLOOKUP($D8&amp;"@3",'中間シート（個人）'!$F$6:$O$100,4,FALSE)&amp;VLOOKUP($D8&amp;"@3",'中間シート（個人）'!$F$6:$O$100,5,FALSE)),"",VLOOKUP($D8&amp;"@3",'中間シート（個人）'!$F$6:$O$100,4,FALSE)&amp;VLOOKUP($D8&amp;"@3",'中間シート（個人）'!$F$6:$O$100,5,FALSE))</f>
      </c>
      <c r="W8" s="30">
        <f>IF(ISERROR(VLOOKUP($D8&amp;"@3",'中間シート（個人）'!$F$6:$O$100,6,FALSE)&amp;VLOOKUP($D8&amp;"@3",'中間シート（個人）'!$F$6:$O$100,7,FALSE)&amp;"."&amp;VLOOKUP($D8&amp;"@3",'中間シート（個人）'!$F$6:$O$100,8,FALSE)),"",VLOOKUP($D8&amp;"@3",'中間シート（個人）'!$F$6:$O$100,6,FALSE)&amp;VLOOKUP($D8&amp;"@3",'中間シート（個人）'!$F$6:$O$100,7,FALSE)&amp;"."&amp;VLOOKUP($D8&amp;"@3",'中間シート（個人）'!$F$6:$O$100,8,FALSE))</f>
      </c>
      <c r="X8" s="30">
        <f>IF(ISERROR(VLOOKUP($D8&amp;"@4",'中間シート（個人）'!$F$6:$O$100,4,FALSE)&amp;VLOOKUP($D8&amp;"@4",'中間シート（個人）'!$F$6:$O$100,5,FALSE)),"",VLOOKUP($D8&amp;"@4",'中間シート（個人）'!$F$6:$O$100,4,FALSE)&amp;VLOOKUP($D8&amp;"@4",'中間シート（個人）'!$F$6:$O$100,5,FALSE))</f>
      </c>
      <c r="Y8" s="30">
        <f>IF(ISERROR(VLOOKUP($D8&amp;"@4",'中間シート（個人）'!$F$6:$O$100,6,FALSE)&amp;VLOOKUP($D8&amp;"@4",'中間シート（個人）'!$F$6:$O$100,7,FALSE)&amp;"."&amp;VLOOKUP($D8&amp;"@4",'中間シート（個人）'!$F$6:$O$100,8,FALSE)),"",VLOOKUP($D8&amp;"@4",'中間シート（個人）'!$F$6:$O$100,6,FALSE)&amp;VLOOKUP($D8&amp;"@4",'中間シート（個人）'!$F$6:$O$100,7,FALSE)&amp;"."&amp;VLOOKUP($D8&amp;"@4",'中間シート（個人）'!$F$6:$O$100,8,FALSE))</f>
      </c>
      <c r="Z8" s="30">
        <f>IF(ISERROR(VLOOKUP($D8&amp;"@5",'中間シート（個人）'!$F$6:$O$100,4,FALSE)&amp;VLOOKUP($D8&amp;"@5",'中間シート（個人）'!$F$6:$O$100,5,FALSE)),"",VLOOKUP($D8&amp;"@5",'中間シート（個人）'!$F$6:$O$100,4,FALSE)&amp;VLOOKUP($D8&amp;"@5",'中間シート（個人）'!$F$6:$O$100,5,FALSE))</f>
      </c>
      <c r="AA8" s="30">
        <f>IF(ISERROR(VLOOKUP($D8&amp;"@5",'中間シート（個人）'!$F$6:$O$100,6,FALSE)&amp;VLOOKUP($D8&amp;"@5",'中間シート（個人）'!$F$6:$O$100,7,FALSE)&amp;"."&amp;VLOOKUP($D8&amp;"@5",'中間シート（個人）'!$F$6:$O$100,8,FALSE)),"",VLOOKUP($D8&amp;"@5",'中間シート（個人）'!$F$6:$O$100,6,FALSE)&amp;VLOOKUP($D8&amp;"@5",'中間シート（個人）'!$F$6:$O$100,7,FALSE)&amp;"."&amp;VLOOKUP($D8&amp;"@5",'中間シート（個人）'!$F$6:$O$100,8,FALSE))</f>
      </c>
      <c r="AB8" s="30">
        <f>IF(ISERROR(VLOOKUP($D8&amp;"@6",'中間シート（個人）'!$F$6:$O$100,4,FALSE)&amp;VLOOKUP($D8&amp;"@6",'中間シート（個人）'!$F$6:$O$100,5,FALSE)),"",VLOOKUP($D8&amp;"@6",'中間シート（個人）'!$F$6:$O$100,4,FALSE)&amp;VLOOKUP($D8&amp;"@6",'中間シート（個人）'!$F$6:$O$100,5,FALSE))</f>
      </c>
      <c r="AC8" s="30">
        <f>IF(ISERROR(VLOOKUP($D8&amp;"@6",'中間シート（個人）'!$F$6:$O$100,6,FALSE)&amp;VLOOKUP($D8&amp;"@6",'中間シート（個人）'!$F$6:$O$100,7,FALSE)&amp;"."&amp;VLOOKUP($D8&amp;"@6",'中間シート（個人）'!$F$6:$O$100,8,FALSE)),"",VLOOKUP($D8&amp;"@6",'中間シート（個人）'!$F$6:$O$100,6,FALSE)&amp;VLOOKUP($D8&amp;"@6",'中間シート（個人）'!$F$6:$O$100,7,FALSE)&amp;"."&amp;VLOOKUP($D8&amp;"@6",'中間シート（個人）'!$F$6:$O$100,8,FALSE))</f>
      </c>
      <c r="AD8" s="30">
        <f>IF(ISERROR(VLOOKUP($D8&amp;"@7",'中間シート（個人）'!$F$6:$O$100,4,FALSE)&amp;VLOOKUP($D8&amp;"@7",'中間シート（個人）'!$F$6:$O$100,5,FALSE)),"",VLOOKUP($D8&amp;"@7",'中間シート（個人）'!$F$6:$O$100,4,FALSE)&amp;VLOOKUP($D8&amp;"@7",'中間シート（個人）'!$F$6:$O$100,5,FALSE))</f>
      </c>
      <c r="AE8" s="30">
        <f>IF(ISERROR(VLOOKUP($D8&amp;"@7",'中間シート（個人）'!$F$6:$O$100,6,FALSE)&amp;VLOOKUP($D8&amp;"@7",'中間シート（個人）'!$F$6:$O$100,7,FALSE)&amp;"."&amp;VLOOKUP($D8&amp;"@7",'中間シート（個人）'!$F$6:$O$100,8,FALSE)),"",VLOOKUP($D8&amp;"@7",'中間シート（個人）'!$F$6:$O$100,6,FALSE)&amp;VLOOKUP($D8&amp;"@7",'中間シート（個人）'!$F$6:$O$100,7,FALSE)&amp;"."&amp;VLOOKUP($D8&amp;"@7",'中間シート（個人）'!$F$6:$O$100,8,FALSE))</f>
      </c>
      <c r="AF8" s="30">
        <f>IF(ISERROR(VLOOKUP($D8&amp;"@8",'中間シート（個人）'!$F$6:$O$100,4,FALSE)&amp;VLOOKUP($D8&amp;"@8",'中間シート（個人）'!$F$6:$O$100,5,FALSE)),"",VLOOKUP($D8&amp;"@8",'中間シート（個人）'!$F$6:$O$100,4,FALSE)&amp;VLOOKUP($D8&amp;"@8",'中間シート（個人）'!$F$6:$O$100,5,FALSE))</f>
      </c>
      <c r="AG8" s="30">
        <f>IF(ISERROR(VLOOKUP($D8&amp;"@8",'中間シート（個人）'!$F$6:$O$100,6,FALSE)&amp;VLOOKUP($D8&amp;"@8",'中間シート（個人）'!$F$6:$O$100,7,FALSE)&amp;"."&amp;VLOOKUP($D8&amp;"@8",'中間シート（個人）'!$F$6:$O$100,8,FALSE)),"",VLOOKUP($D8&amp;"@8",'中間シート（個人）'!$F$6:$O$100,6,FALSE)&amp;VLOOKUP($D8&amp;"@8",'中間シート（個人）'!$F$6:$O$100,7,FALSE)&amp;"."&amp;VLOOKUP($D8&amp;"@8",'中間シート（個人）'!$F$6:$O$100,8,FALSE))</f>
      </c>
      <c r="AH8" s="30">
        <f>IF(ISERROR(VLOOKUP($D8&amp;"@9",'中間シート（個人）'!$F$6:$O$100,4,FALSE)&amp;VLOOKUP($D8&amp;"@9",'中間シート（個人）'!$F$6:$O$100,5,FALSE)),"",VLOOKUP($D8&amp;"@9",'中間シート（個人）'!$F$6:$O$100,4,FALSE)&amp;VLOOKUP($D8&amp;"@9",'中間シート（個人）'!$F$6:$O$100,5,FALSE))</f>
      </c>
      <c r="AI8" s="30">
        <f>IF(ISERROR(VLOOKUP($D8&amp;"@9",'中間シート（個人）'!$F$6:$O$100,6,FALSE)&amp;VLOOKUP($D8&amp;"@9",'中間シート（個人）'!$F$6:$O$100,7,FALSE)&amp;"."&amp;VLOOKUP($D8&amp;"@9",'中間シート（個人）'!$F$6:$O$100,8,FALSE)),"",VLOOKUP($D8&amp;"@9",'中間シート（個人）'!$F$6:$O$100,6,FALSE)&amp;VLOOKUP($D8&amp;"@9",'中間シート（個人）'!$F$6:$O$100,7,FALSE)&amp;"."&amp;VLOOKUP($D8&amp;"@9",'中間シート（個人）'!$F$6:$O$100,8,FALSE))</f>
      </c>
      <c r="AJ8" s="30">
        <f>IF(ISERROR(VLOOKUP($D8&amp;"@10",'中間シート（個人）'!$F$6:$O$100,4,FALSE)&amp;VLOOKUP($D8&amp;"@10",'中間シート（個人）'!$F$6:$O$100,5,FALSE)),"",VLOOKUP($D8&amp;"@10",'中間シート（個人）'!$F$6:$O$100,4,FALSE)&amp;VLOOKUP($D8&amp;"@10",'中間シート（個人）'!$F$6:$O$100,5,FALSE))</f>
      </c>
      <c r="AK8" s="30">
        <f>IF(ISERROR(VLOOKUP($D8&amp;"@10",'中間シート（個人）'!$F$6:$O$100,6,FALSE)&amp;VLOOKUP($D8&amp;"@10",'中間シート（個人）'!$F$6:$O$100,7,FALSE)&amp;"."&amp;VLOOKUP($D8&amp;"@10",'中間シート（個人）'!$F$6:$O$100,8,FALSE)),"",VLOOKUP($D8&amp;"@10",'中間シート（個人）'!$F$6:$O$100,6,FALSE)&amp;VLOOKUP($D8&amp;"@10",'中間シート（個人）'!$F$6:$O$100,7,FALSE)&amp;"."&amp;VLOOKUP($D8&amp;"@10",'中間シート（個人）'!$F$6:$O$100,8,FALSE))</f>
      </c>
    </row>
    <row r="9" spans="3:37" ht="13.5">
      <c r="C9" s="30">
        <f>IF('中間シート（個人）'!D11="○","",VLOOKUP('個人種目'!F11,Sheet2!$A$2:$B$3,2,FALSE))</f>
      </c>
      <c r="D9" s="30">
        <f>IF('中間シート（個人）'!D11="○","",'中間シート（個人）'!C11)</f>
      </c>
      <c r="E9" s="30">
        <f>IF('中間シート（個人）'!D11="○","",ASC('個人種目'!D11&amp;" "&amp;'個人種目'!E11))</f>
      </c>
      <c r="F9" s="30">
        <f>IF('中間シート（個人）'!D11="○","",'個人種目'!G11&amp;IF(LEN('個人種目'!H11)=1,"0"&amp;'個人種目'!H11,'個人種目'!H11)&amp;IF(LEN('個人種目'!I11)=1,"0"&amp;'個人種目'!I11,'個人種目'!I11))</f>
      </c>
      <c r="G9" s="31">
        <f>IF('中間シート（個人）'!D11="○","",5)</f>
      </c>
      <c r="H9" s="30">
        <f>IF('中間シート（個人）'!D11="○","",0)</f>
      </c>
      <c r="I9" s="30">
        <f>IF('中間シート（個人）'!D11="○","",'中間シート（個人）'!H11)</f>
      </c>
      <c r="K9" s="30">
        <f>IF('中間シート（個人）'!D11="○","",'個人種目'!$K$1)</f>
      </c>
      <c r="M9" s="30">
        <f>IF('中間シート（個人）'!D11="○","",'個人種目'!$K$1)</f>
      </c>
      <c r="Q9" s="30">
        <f>IF('中間シート（個人）'!D11="○","",4)</f>
      </c>
      <c r="R9" s="30">
        <f>IF(ISERROR(VLOOKUP($D9&amp;"@1",'中間シート（個人）'!$F$6:$O$100,4,FALSE)&amp;VLOOKUP($D9&amp;"@1",'中間シート（個人）'!$F$6:$O$100,5,FALSE)),"",VLOOKUP($D9&amp;"@1",'中間シート（個人）'!$F$6:$O$100,4,FALSE)&amp;VLOOKUP($D9&amp;"@1",'中間シート（個人）'!$F$6:$O$100,5,FALSE))</f>
      </c>
      <c r="S9" s="30">
        <f>IF(ISERROR(VLOOKUP($D9&amp;"@1",'中間シート（個人）'!$F$6:$O$100,6,FALSE)&amp;VLOOKUP($D9&amp;"@1",'中間シート（個人）'!$F$6:$O$100,7,FALSE)&amp;"."&amp;VLOOKUP($D9&amp;"@1",'中間シート（個人）'!$F$6:$O$100,8,FALSE)),"",VLOOKUP($D9&amp;"@1",'中間シート（個人）'!$F$6:$O$100,6,FALSE)&amp;VLOOKUP($D9&amp;"@1",'中間シート（個人）'!$F$6:$O$100,7,FALSE)&amp;"."&amp;VLOOKUP($D9&amp;"@1",'中間シート（個人）'!$F$6:$O$100,8,FALSE))</f>
      </c>
      <c r="T9" s="30">
        <f>IF(ISERROR(VLOOKUP($D9&amp;"@2",'中間シート（個人）'!$F$6:$O$100,4,FALSE)&amp;VLOOKUP($D9&amp;"@2",'中間シート（個人）'!$F$6:$O$100,5,FALSE)),"",VLOOKUP($D9&amp;"@2",'中間シート（個人）'!$F$6:$O$100,4,FALSE)&amp;VLOOKUP($D9&amp;"@2",'中間シート（個人）'!$F$6:$O$100,5,FALSE))</f>
      </c>
      <c r="U9" s="30">
        <f>IF(ISERROR(VLOOKUP($D9&amp;"@2",'中間シート（個人）'!$F$6:$O$100,6,FALSE)&amp;VLOOKUP($D9&amp;"@2",'中間シート（個人）'!$F$6:$O$100,7,FALSE)&amp;"."&amp;VLOOKUP($D9&amp;"@2",'中間シート（個人）'!$F$6:$O$100,8,FALSE)),"",VLOOKUP($D9&amp;"@2",'中間シート（個人）'!$F$6:$O$100,6,FALSE)&amp;VLOOKUP($D9&amp;"@2",'中間シート（個人）'!$F$6:$O$100,7,FALSE)&amp;"."&amp;VLOOKUP($D9&amp;"@2",'中間シート（個人）'!$F$6:$O$100,8,FALSE))</f>
      </c>
      <c r="V9" s="30">
        <f>IF(ISERROR(VLOOKUP($D9&amp;"@3",'中間シート（個人）'!$F$6:$O$100,4,FALSE)&amp;VLOOKUP($D9&amp;"@3",'中間シート（個人）'!$F$6:$O$100,5,FALSE)),"",VLOOKUP($D9&amp;"@3",'中間シート（個人）'!$F$6:$O$100,4,FALSE)&amp;VLOOKUP($D9&amp;"@3",'中間シート（個人）'!$F$6:$O$100,5,FALSE))</f>
      </c>
      <c r="W9" s="30">
        <f>IF(ISERROR(VLOOKUP($D9&amp;"@3",'中間シート（個人）'!$F$6:$O$100,6,FALSE)&amp;VLOOKUP($D9&amp;"@3",'中間シート（個人）'!$F$6:$O$100,7,FALSE)&amp;"."&amp;VLOOKUP($D9&amp;"@3",'中間シート（個人）'!$F$6:$O$100,8,FALSE)),"",VLOOKUP($D9&amp;"@3",'中間シート（個人）'!$F$6:$O$100,6,FALSE)&amp;VLOOKUP($D9&amp;"@3",'中間シート（個人）'!$F$6:$O$100,7,FALSE)&amp;"."&amp;VLOOKUP($D9&amp;"@3",'中間シート（個人）'!$F$6:$O$100,8,FALSE))</f>
      </c>
      <c r="X9" s="30">
        <f>IF(ISERROR(VLOOKUP($D9&amp;"@4",'中間シート（個人）'!$F$6:$O$100,4,FALSE)&amp;VLOOKUP($D9&amp;"@4",'中間シート（個人）'!$F$6:$O$100,5,FALSE)),"",VLOOKUP($D9&amp;"@4",'中間シート（個人）'!$F$6:$O$100,4,FALSE)&amp;VLOOKUP($D9&amp;"@4",'中間シート（個人）'!$F$6:$O$100,5,FALSE))</f>
      </c>
      <c r="Y9" s="30">
        <f>IF(ISERROR(VLOOKUP($D9&amp;"@4",'中間シート（個人）'!$F$6:$O$100,6,FALSE)&amp;VLOOKUP($D9&amp;"@4",'中間シート（個人）'!$F$6:$O$100,7,FALSE)&amp;"."&amp;VLOOKUP($D9&amp;"@4",'中間シート（個人）'!$F$6:$O$100,8,FALSE)),"",VLOOKUP($D9&amp;"@4",'中間シート（個人）'!$F$6:$O$100,6,FALSE)&amp;VLOOKUP($D9&amp;"@4",'中間シート（個人）'!$F$6:$O$100,7,FALSE)&amp;"."&amp;VLOOKUP($D9&amp;"@4",'中間シート（個人）'!$F$6:$O$100,8,FALSE))</f>
      </c>
      <c r="Z9" s="30">
        <f>IF(ISERROR(VLOOKUP($D9&amp;"@5",'中間シート（個人）'!$F$6:$O$100,4,FALSE)&amp;VLOOKUP($D9&amp;"@5",'中間シート（個人）'!$F$6:$O$100,5,FALSE)),"",VLOOKUP($D9&amp;"@5",'中間シート（個人）'!$F$6:$O$100,4,FALSE)&amp;VLOOKUP($D9&amp;"@5",'中間シート（個人）'!$F$6:$O$100,5,FALSE))</f>
      </c>
      <c r="AA9" s="30">
        <f>IF(ISERROR(VLOOKUP($D9&amp;"@5",'中間シート（個人）'!$F$6:$O$100,6,FALSE)&amp;VLOOKUP($D9&amp;"@5",'中間シート（個人）'!$F$6:$O$100,7,FALSE)&amp;"."&amp;VLOOKUP($D9&amp;"@5",'中間シート（個人）'!$F$6:$O$100,8,FALSE)),"",VLOOKUP($D9&amp;"@5",'中間シート（個人）'!$F$6:$O$100,6,FALSE)&amp;VLOOKUP($D9&amp;"@5",'中間シート（個人）'!$F$6:$O$100,7,FALSE)&amp;"."&amp;VLOOKUP($D9&amp;"@5",'中間シート（個人）'!$F$6:$O$100,8,FALSE))</f>
      </c>
      <c r="AB9" s="30">
        <f>IF(ISERROR(VLOOKUP($D9&amp;"@6",'中間シート（個人）'!$F$6:$O$100,4,FALSE)&amp;VLOOKUP($D9&amp;"@6",'中間シート（個人）'!$F$6:$O$100,5,FALSE)),"",VLOOKUP($D9&amp;"@6",'中間シート（個人）'!$F$6:$O$100,4,FALSE)&amp;VLOOKUP($D9&amp;"@6",'中間シート（個人）'!$F$6:$O$100,5,FALSE))</f>
      </c>
      <c r="AC9" s="30">
        <f>IF(ISERROR(VLOOKUP($D9&amp;"@6",'中間シート（個人）'!$F$6:$O$100,6,FALSE)&amp;VLOOKUP($D9&amp;"@6",'中間シート（個人）'!$F$6:$O$100,7,FALSE)&amp;"."&amp;VLOOKUP($D9&amp;"@6",'中間シート（個人）'!$F$6:$O$100,8,FALSE)),"",VLOOKUP($D9&amp;"@6",'中間シート（個人）'!$F$6:$O$100,6,FALSE)&amp;VLOOKUP($D9&amp;"@6",'中間シート（個人）'!$F$6:$O$100,7,FALSE)&amp;"."&amp;VLOOKUP($D9&amp;"@6",'中間シート（個人）'!$F$6:$O$100,8,FALSE))</f>
      </c>
      <c r="AD9" s="30">
        <f>IF(ISERROR(VLOOKUP($D9&amp;"@7",'中間シート（個人）'!$F$6:$O$100,4,FALSE)&amp;VLOOKUP($D9&amp;"@7",'中間シート（個人）'!$F$6:$O$100,5,FALSE)),"",VLOOKUP($D9&amp;"@7",'中間シート（個人）'!$F$6:$O$100,4,FALSE)&amp;VLOOKUP($D9&amp;"@7",'中間シート（個人）'!$F$6:$O$100,5,FALSE))</f>
      </c>
      <c r="AE9" s="30">
        <f>IF(ISERROR(VLOOKUP($D9&amp;"@7",'中間シート（個人）'!$F$6:$O$100,6,FALSE)&amp;VLOOKUP($D9&amp;"@7",'中間シート（個人）'!$F$6:$O$100,7,FALSE)&amp;"."&amp;VLOOKUP($D9&amp;"@7",'中間シート（個人）'!$F$6:$O$100,8,FALSE)),"",VLOOKUP($D9&amp;"@7",'中間シート（個人）'!$F$6:$O$100,6,FALSE)&amp;VLOOKUP($D9&amp;"@7",'中間シート（個人）'!$F$6:$O$100,7,FALSE)&amp;"."&amp;VLOOKUP($D9&amp;"@7",'中間シート（個人）'!$F$6:$O$100,8,FALSE))</f>
      </c>
      <c r="AF9" s="30">
        <f>IF(ISERROR(VLOOKUP($D9&amp;"@8",'中間シート（個人）'!$F$6:$O$100,4,FALSE)&amp;VLOOKUP($D9&amp;"@8",'中間シート（個人）'!$F$6:$O$100,5,FALSE)),"",VLOOKUP($D9&amp;"@8",'中間シート（個人）'!$F$6:$O$100,4,FALSE)&amp;VLOOKUP($D9&amp;"@8",'中間シート（個人）'!$F$6:$O$100,5,FALSE))</f>
      </c>
      <c r="AG9" s="30">
        <f>IF(ISERROR(VLOOKUP($D9&amp;"@8",'中間シート（個人）'!$F$6:$O$100,6,FALSE)&amp;VLOOKUP($D9&amp;"@8",'中間シート（個人）'!$F$6:$O$100,7,FALSE)&amp;"."&amp;VLOOKUP($D9&amp;"@8",'中間シート（個人）'!$F$6:$O$100,8,FALSE)),"",VLOOKUP($D9&amp;"@8",'中間シート（個人）'!$F$6:$O$100,6,FALSE)&amp;VLOOKUP($D9&amp;"@8",'中間シート（個人）'!$F$6:$O$100,7,FALSE)&amp;"."&amp;VLOOKUP($D9&amp;"@8",'中間シート（個人）'!$F$6:$O$100,8,FALSE))</f>
      </c>
      <c r="AH9" s="30">
        <f>IF(ISERROR(VLOOKUP($D9&amp;"@9",'中間シート（個人）'!$F$6:$O$100,4,FALSE)&amp;VLOOKUP($D9&amp;"@9",'中間シート（個人）'!$F$6:$O$100,5,FALSE)),"",VLOOKUP($D9&amp;"@9",'中間シート（個人）'!$F$6:$O$100,4,FALSE)&amp;VLOOKUP($D9&amp;"@9",'中間シート（個人）'!$F$6:$O$100,5,FALSE))</f>
      </c>
      <c r="AI9" s="30">
        <f>IF(ISERROR(VLOOKUP($D9&amp;"@9",'中間シート（個人）'!$F$6:$O$100,6,FALSE)&amp;VLOOKUP($D9&amp;"@9",'中間シート（個人）'!$F$6:$O$100,7,FALSE)&amp;"."&amp;VLOOKUP($D9&amp;"@9",'中間シート（個人）'!$F$6:$O$100,8,FALSE)),"",VLOOKUP($D9&amp;"@9",'中間シート（個人）'!$F$6:$O$100,6,FALSE)&amp;VLOOKUP($D9&amp;"@9",'中間シート（個人）'!$F$6:$O$100,7,FALSE)&amp;"."&amp;VLOOKUP($D9&amp;"@9",'中間シート（個人）'!$F$6:$O$100,8,FALSE))</f>
      </c>
      <c r="AJ9" s="30">
        <f>IF(ISERROR(VLOOKUP($D9&amp;"@10",'中間シート（個人）'!$F$6:$O$100,4,FALSE)&amp;VLOOKUP($D9&amp;"@10",'中間シート（個人）'!$F$6:$O$100,5,FALSE)),"",VLOOKUP($D9&amp;"@10",'中間シート（個人）'!$F$6:$O$100,4,FALSE)&amp;VLOOKUP($D9&amp;"@10",'中間シート（個人）'!$F$6:$O$100,5,FALSE))</f>
      </c>
      <c r="AK9" s="30">
        <f>IF(ISERROR(VLOOKUP($D9&amp;"@10",'中間シート（個人）'!$F$6:$O$100,6,FALSE)&amp;VLOOKUP($D9&amp;"@10",'中間シート（個人）'!$F$6:$O$100,7,FALSE)&amp;"."&amp;VLOOKUP($D9&amp;"@10",'中間シート（個人）'!$F$6:$O$100,8,FALSE)),"",VLOOKUP($D9&amp;"@10",'中間シート（個人）'!$F$6:$O$100,6,FALSE)&amp;VLOOKUP($D9&amp;"@10",'中間シート（個人）'!$F$6:$O$100,7,FALSE)&amp;"."&amp;VLOOKUP($D9&amp;"@10",'中間シート（個人）'!$F$6:$O$100,8,FALSE))</f>
      </c>
    </row>
    <row r="10" spans="3:37" ht="13.5">
      <c r="C10" s="30">
        <f>IF('中間シート（個人）'!D12="○","",VLOOKUP('個人種目'!F12,Sheet2!$A$2:$B$3,2,FALSE))</f>
      </c>
      <c r="D10" s="30">
        <f>IF('中間シート（個人）'!D12="○","",'中間シート（個人）'!C12)</f>
      </c>
      <c r="E10" s="30">
        <f>IF('中間シート（個人）'!D12="○","",ASC('個人種目'!D12&amp;" "&amp;'個人種目'!E12))</f>
      </c>
      <c r="F10" s="30">
        <f>IF('中間シート（個人）'!D12="○","",'個人種目'!G12&amp;IF(LEN('個人種目'!H12)=1,"0"&amp;'個人種目'!H12,'個人種目'!H12)&amp;IF(LEN('個人種目'!I12)=1,"0"&amp;'個人種目'!I12,'個人種目'!I12))</f>
      </c>
      <c r="G10" s="31">
        <f>IF('中間シート（個人）'!D12="○","",5)</f>
      </c>
      <c r="H10" s="30">
        <f>IF('中間シート（個人）'!D12="○","",0)</f>
      </c>
      <c r="I10" s="30">
        <f>IF('中間シート（個人）'!D12="○","",'中間シート（個人）'!H12)</f>
      </c>
      <c r="K10" s="30">
        <f>IF('中間シート（個人）'!D12="○","",'個人種目'!$K$1)</f>
      </c>
      <c r="M10" s="30">
        <f>IF('中間シート（個人）'!D12="○","",'個人種目'!$K$1)</f>
      </c>
      <c r="Q10" s="30">
        <f>IF('中間シート（個人）'!D12="○","",4)</f>
      </c>
      <c r="R10" s="30">
        <f>IF(ISERROR(VLOOKUP($D10&amp;"@1",'中間シート（個人）'!$F$6:$O$100,4,FALSE)&amp;VLOOKUP($D10&amp;"@1",'中間シート（個人）'!$F$6:$O$100,5,FALSE)),"",VLOOKUP($D10&amp;"@1",'中間シート（個人）'!$F$6:$O$100,4,FALSE)&amp;VLOOKUP($D10&amp;"@1",'中間シート（個人）'!$F$6:$O$100,5,FALSE))</f>
      </c>
      <c r="S10" s="30">
        <f>IF(ISERROR(VLOOKUP($D10&amp;"@1",'中間シート（個人）'!$F$6:$O$100,6,FALSE)&amp;VLOOKUP($D10&amp;"@1",'中間シート（個人）'!$F$6:$O$100,7,FALSE)&amp;"."&amp;VLOOKUP($D10&amp;"@1",'中間シート（個人）'!$F$6:$O$100,8,FALSE)),"",VLOOKUP($D10&amp;"@1",'中間シート（個人）'!$F$6:$O$100,6,FALSE)&amp;VLOOKUP($D10&amp;"@1",'中間シート（個人）'!$F$6:$O$100,7,FALSE)&amp;"."&amp;VLOOKUP($D10&amp;"@1",'中間シート（個人）'!$F$6:$O$100,8,FALSE))</f>
      </c>
      <c r="T10" s="30">
        <f>IF(ISERROR(VLOOKUP($D10&amp;"@2",'中間シート（個人）'!$F$6:$O$100,4,FALSE)&amp;VLOOKUP($D10&amp;"@2",'中間シート（個人）'!$F$6:$O$100,5,FALSE)),"",VLOOKUP($D10&amp;"@2",'中間シート（個人）'!$F$6:$O$100,4,FALSE)&amp;VLOOKUP($D10&amp;"@2",'中間シート（個人）'!$F$6:$O$100,5,FALSE))</f>
      </c>
      <c r="U10" s="30">
        <f>IF(ISERROR(VLOOKUP($D10&amp;"@2",'中間シート（個人）'!$F$6:$O$100,6,FALSE)&amp;VLOOKUP($D10&amp;"@2",'中間シート（個人）'!$F$6:$O$100,7,FALSE)&amp;"."&amp;VLOOKUP($D10&amp;"@2",'中間シート（個人）'!$F$6:$O$100,8,FALSE)),"",VLOOKUP($D10&amp;"@2",'中間シート（個人）'!$F$6:$O$100,6,FALSE)&amp;VLOOKUP($D10&amp;"@2",'中間シート（個人）'!$F$6:$O$100,7,FALSE)&amp;"."&amp;VLOOKUP($D10&amp;"@2",'中間シート（個人）'!$F$6:$O$100,8,FALSE))</f>
      </c>
      <c r="V10" s="30">
        <f>IF(ISERROR(VLOOKUP($D10&amp;"@3",'中間シート（個人）'!$F$6:$O$100,4,FALSE)&amp;VLOOKUP($D10&amp;"@3",'中間シート（個人）'!$F$6:$O$100,5,FALSE)),"",VLOOKUP($D10&amp;"@3",'中間シート（個人）'!$F$6:$O$100,4,FALSE)&amp;VLOOKUP($D10&amp;"@3",'中間シート（個人）'!$F$6:$O$100,5,FALSE))</f>
      </c>
      <c r="W10" s="30">
        <f>IF(ISERROR(VLOOKUP($D10&amp;"@3",'中間シート（個人）'!$F$6:$O$100,6,FALSE)&amp;VLOOKUP($D10&amp;"@3",'中間シート（個人）'!$F$6:$O$100,7,FALSE)&amp;"."&amp;VLOOKUP($D10&amp;"@3",'中間シート（個人）'!$F$6:$O$100,8,FALSE)),"",VLOOKUP($D10&amp;"@3",'中間シート（個人）'!$F$6:$O$100,6,FALSE)&amp;VLOOKUP($D10&amp;"@3",'中間シート（個人）'!$F$6:$O$100,7,FALSE)&amp;"."&amp;VLOOKUP($D10&amp;"@3",'中間シート（個人）'!$F$6:$O$100,8,FALSE))</f>
      </c>
      <c r="X10" s="30">
        <f>IF(ISERROR(VLOOKUP($D10&amp;"@4",'中間シート（個人）'!$F$6:$O$100,4,FALSE)&amp;VLOOKUP($D10&amp;"@4",'中間シート（個人）'!$F$6:$O$100,5,FALSE)),"",VLOOKUP($D10&amp;"@4",'中間シート（個人）'!$F$6:$O$100,4,FALSE)&amp;VLOOKUP($D10&amp;"@4",'中間シート（個人）'!$F$6:$O$100,5,FALSE))</f>
      </c>
      <c r="Y10" s="30">
        <f>IF(ISERROR(VLOOKUP($D10&amp;"@4",'中間シート（個人）'!$F$6:$O$100,6,FALSE)&amp;VLOOKUP($D10&amp;"@4",'中間シート（個人）'!$F$6:$O$100,7,FALSE)&amp;"."&amp;VLOOKUP($D10&amp;"@4",'中間シート（個人）'!$F$6:$O$100,8,FALSE)),"",VLOOKUP($D10&amp;"@4",'中間シート（個人）'!$F$6:$O$100,6,FALSE)&amp;VLOOKUP($D10&amp;"@4",'中間シート（個人）'!$F$6:$O$100,7,FALSE)&amp;"."&amp;VLOOKUP($D10&amp;"@4",'中間シート（個人）'!$F$6:$O$100,8,FALSE))</f>
      </c>
      <c r="Z10" s="30">
        <f>IF(ISERROR(VLOOKUP($D10&amp;"@5",'中間シート（個人）'!$F$6:$O$100,4,FALSE)&amp;VLOOKUP($D10&amp;"@5",'中間シート（個人）'!$F$6:$O$100,5,FALSE)),"",VLOOKUP($D10&amp;"@5",'中間シート（個人）'!$F$6:$O$100,4,FALSE)&amp;VLOOKUP($D10&amp;"@5",'中間シート（個人）'!$F$6:$O$100,5,FALSE))</f>
      </c>
      <c r="AA10" s="30">
        <f>IF(ISERROR(VLOOKUP($D10&amp;"@5",'中間シート（個人）'!$F$6:$O$100,6,FALSE)&amp;VLOOKUP($D10&amp;"@5",'中間シート（個人）'!$F$6:$O$100,7,FALSE)&amp;"."&amp;VLOOKUP($D10&amp;"@5",'中間シート（個人）'!$F$6:$O$100,8,FALSE)),"",VLOOKUP($D10&amp;"@5",'中間シート（個人）'!$F$6:$O$100,6,FALSE)&amp;VLOOKUP($D10&amp;"@5",'中間シート（個人）'!$F$6:$O$100,7,FALSE)&amp;"."&amp;VLOOKUP($D10&amp;"@5",'中間シート（個人）'!$F$6:$O$100,8,FALSE))</f>
      </c>
      <c r="AB10" s="30">
        <f>IF(ISERROR(VLOOKUP($D10&amp;"@6",'中間シート（個人）'!$F$6:$O$100,4,FALSE)&amp;VLOOKUP($D10&amp;"@6",'中間シート（個人）'!$F$6:$O$100,5,FALSE)),"",VLOOKUP($D10&amp;"@6",'中間シート（個人）'!$F$6:$O$100,4,FALSE)&amp;VLOOKUP($D10&amp;"@6",'中間シート（個人）'!$F$6:$O$100,5,FALSE))</f>
      </c>
      <c r="AC10" s="30">
        <f>IF(ISERROR(VLOOKUP($D10&amp;"@6",'中間シート（個人）'!$F$6:$O$100,6,FALSE)&amp;VLOOKUP($D10&amp;"@6",'中間シート（個人）'!$F$6:$O$100,7,FALSE)&amp;"."&amp;VLOOKUP($D10&amp;"@6",'中間シート（個人）'!$F$6:$O$100,8,FALSE)),"",VLOOKUP($D10&amp;"@6",'中間シート（個人）'!$F$6:$O$100,6,FALSE)&amp;VLOOKUP($D10&amp;"@6",'中間シート（個人）'!$F$6:$O$100,7,FALSE)&amp;"."&amp;VLOOKUP($D10&amp;"@6",'中間シート（個人）'!$F$6:$O$100,8,FALSE))</f>
      </c>
      <c r="AD10" s="30">
        <f>IF(ISERROR(VLOOKUP($D10&amp;"@7",'中間シート（個人）'!$F$6:$O$100,4,FALSE)&amp;VLOOKUP($D10&amp;"@7",'中間シート（個人）'!$F$6:$O$100,5,FALSE)),"",VLOOKUP($D10&amp;"@7",'中間シート（個人）'!$F$6:$O$100,4,FALSE)&amp;VLOOKUP($D10&amp;"@7",'中間シート（個人）'!$F$6:$O$100,5,FALSE))</f>
      </c>
      <c r="AE10" s="30">
        <f>IF(ISERROR(VLOOKUP($D10&amp;"@7",'中間シート（個人）'!$F$6:$O$100,6,FALSE)&amp;VLOOKUP($D10&amp;"@7",'中間シート（個人）'!$F$6:$O$100,7,FALSE)&amp;"."&amp;VLOOKUP($D10&amp;"@7",'中間シート（個人）'!$F$6:$O$100,8,FALSE)),"",VLOOKUP($D10&amp;"@7",'中間シート（個人）'!$F$6:$O$100,6,FALSE)&amp;VLOOKUP($D10&amp;"@7",'中間シート（個人）'!$F$6:$O$100,7,FALSE)&amp;"."&amp;VLOOKUP($D10&amp;"@7",'中間シート（個人）'!$F$6:$O$100,8,FALSE))</f>
      </c>
      <c r="AF10" s="30">
        <f>IF(ISERROR(VLOOKUP($D10&amp;"@8",'中間シート（個人）'!$F$6:$O$100,4,FALSE)&amp;VLOOKUP($D10&amp;"@8",'中間シート（個人）'!$F$6:$O$100,5,FALSE)),"",VLOOKUP($D10&amp;"@8",'中間シート（個人）'!$F$6:$O$100,4,FALSE)&amp;VLOOKUP($D10&amp;"@8",'中間シート（個人）'!$F$6:$O$100,5,FALSE))</f>
      </c>
      <c r="AG10" s="30">
        <f>IF(ISERROR(VLOOKUP($D10&amp;"@8",'中間シート（個人）'!$F$6:$O$100,6,FALSE)&amp;VLOOKUP($D10&amp;"@8",'中間シート（個人）'!$F$6:$O$100,7,FALSE)&amp;"."&amp;VLOOKUP($D10&amp;"@8",'中間シート（個人）'!$F$6:$O$100,8,FALSE)),"",VLOOKUP($D10&amp;"@8",'中間シート（個人）'!$F$6:$O$100,6,FALSE)&amp;VLOOKUP($D10&amp;"@8",'中間シート（個人）'!$F$6:$O$100,7,FALSE)&amp;"."&amp;VLOOKUP($D10&amp;"@8",'中間シート（個人）'!$F$6:$O$100,8,FALSE))</f>
      </c>
      <c r="AH10" s="30">
        <f>IF(ISERROR(VLOOKUP($D10&amp;"@9",'中間シート（個人）'!$F$6:$O$100,4,FALSE)&amp;VLOOKUP($D10&amp;"@9",'中間シート（個人）'!$F$6:$O$100,5,FALSE)),"",VLOOKUP($D10&amp;"@9",'中間シート（個人）'!$F$6:$O$100,4,FALSE)&amp;VLOOKUP($D10&amp;"@9",'中間シート（個人）'!$F$6:$O$100,5,FALSE))</f>
      </c>
      <c r="AI10" s="30">
        <f>IF(ISERROR(VLOOKUP($D10&amp;"@9",'中間シート（個人）'!$F$6:$O$100,6,FALSE)&amp;VLOOKUP($D10&amp;"@9",'中間シート（個人）'!$F$6:$O$100,7,FALSE)&amp;"."&amp;VLOOKUP($D10&amp;"@9",'中間シート（個人）'!$F$6:$O$100,8,FALSE)),"",VLOOKUP($D10&amp;"@9",'中間シート（個人）'!$F$6:$O$100,6,FALSE)&amp;VLOOKUP($D10&amp;"@9",'中間シート（個人）'!$F$6:$O$100,7,FALSE)&amp;"."&amp;VLOOKUP($D10&amp;"@9",'中間シート（個人）'!$F$6:$O$100,8,FALSE))</f>
      </c>
      <c r="AJ10" s="30">
        <f>IF(ISERROR(VLOOKUP($D10&amp;"@10",'中間シート（個人）'!$F$6:$O$100,4,FALSE)&amp;VLOOKUP($D10&amp;"@10",'中間シート（個人）'!$F$6:$O$100,5,FALSE)),"",VLOOKUP($D10&amp;"@10",'中間シート（個人）'!$F$6:$O$100,4,FALSE)&amp;VLOOKUP($D10&amp;"@10",'中間シート（個人）'!$F$6:$O$100,5,FALSE))</f>
      </c>
      <c r="AK10" s="30">
        <f>IF(ISERROR(VLOOKUP($D10&amp;"@10",'中間シート（個人）'!$F$6:$O$100,6,FALSE)&amp;VLOOKUP($D10&amp;"@10",'中間シート（個人）'!$F$6:$O$100,7,FALSE)&amp;"."&amp;VLOOKUP($D10&amp;"@10",'中間シート（個人）'!$F$6:$O$100,8,FALSE)),"",VLOOKUP($D10&amp;"@10",'中間シート（個人）'!$F$6:$O$100,6,FALSE)&amp;VLOOKUP($D10&amp;"@10",'中間シート（個人）'!$F$6:$O$100,7,FALSE)&amp;"."&amp;VLOOKUP($D10&amp;"@10",'中間シート（個人）'!$F$6:$O$100,8,FALSE))</f>
      </c>
    </row>
    <row r="11" spans="3:37" ht="13.5">
      <c r="C11" s="30">
        <f>IF('中間シート（個人）'!D13="○","",VLOOKUP('個人種目'!F13,Sheet2!$A$2:$B$3,2,FALSE))</f>
      </c>
      <c r="D11" s="30">
        <f>IF('中間シート（個人）'!D13="○","",'中間シート（個人）'!C13)</f>
      </c>
      <c r="E11" s="30">
        <f>IF('中間シート（個人）'!D13="○","",ASC('個人種目'!D13&amp;" "&amp;'個人種目'!E13))</f>
      </c>
      <c r="F11" s="30">
        <f>IF('中間シート（個人）'!D13="○","",'個人種目'!G13&amp;IF(LEN('個人種目'!H13)=1,"0"&amp;'個人種目'!H13,'個人種目'!H13)&amp;IF(LEN('個人種目'!I13)=1,"0"&amp;'個人種目'!I13,'個人種目'!I13))</f>
      </c>
      <c r="G11" s="31">
        <f>IF('中間シート（個人）'!D13="○","",5)</f>
      </c>
      <c r="H11" s="30">
        <f>IF('中間シート（個人）'!D13="○","",0)</f>
      </c>
      <c r="I11" s="30">
        <f>IF('中間シート（個人）'!D13="○","",'中間シート（個人）'!H13)</f>
      </c>
      <c r="K11" s="30">
        <f>IF('中間シート（個人）'!D13="○","",'個人種目'!$K$1)</f>
      </c>
      <c r="M11" s="30">
        <f>IF('中間シート（個人）'!D13="○","",'個人種目'!$K$1)</f>
      </c>
      <c r="Q11" s="30">
        <f>IF('中間シート（個人）'!D13="○","",4)</f>
      </c>
      <c r="R11" s="30">
        <f>IF(ISERROR(VLOOKUP($D11&amp;"@1",'中間シート（個人）'!$F$6:$O$100,4,FALSE)&amp;VLOOKUP($D11&amp;"@1",'中間シート（個人）'!$F$6:$O$100,5,FALSE)),"",VLOOKUP($D11&amp;"@1",'中間シート（個人）'!$F$6:$O$100,4,FALSE)&amp;VLOOKUP($D11&amp;"@1",'中間シート（個人）'!$F$6:$O$100,5,FALSE))</f>
      </c>
      <c r="S11" s="30">
        <f>IF(ISERROR(VLOOKUP($D11&amp;"@1",'中間シート（個人）'!$F$6:$O$100,6,FALSE)&amp;VLOOKUP($D11&amp;"@1",'中間シート（個人）'!$F$6:$O$100,7,FALSE)&amp;"."&amp;VLOOKUP($D11&amp;"@1",'中間シート（個人）'!$F$6:$O$100,8,FALSE)),"",VLOOKUP($D11&amp;"@1",'中間シート（個人）'!$F$6:$O$100,6,FALSE)&amp;VLOOKUP($D11&amp;"@1",'中間シート（個人）'!$F$6:$O$100,7,FALSE)&amp;"."&amp;VLOOKUP($D11&amp;"@1",'中間シート（個人）'!$F$6:$O$100,8,FALSE))</f>
      </c>
      <c r="T11" s="30">
        <f>IF(ISERROR(VLOOKUP($D11&amp;"@2",'中間シート（個人）'!$F$6:$O$100,4,FALSE)&amp;VLOOKUP($D11&amp;"@2",'中間シート（個人）'!$F$6:$O$100,5,FALSE)),"",VLOOKUP($D11&amp;"@2",'中間シート（個人）'!$F$6:$O$100,4,FALSE)&amp;VLOOKUP($D11&amp;"@2",'中間シート（個人）'!$F$6:$O$100,5,FALSE))</f>
      </c>
      <c r="U11" s="30">
        <f>IF(ISERROR(VLOOKUP($D11&amp;"@2",'中間シート（個人）'!$F$6:$O$100,6,FALSE)&amp;VLOOKUP($D11&amp;"@2",'中間シート（個人）'!$F$6:$O$100,7,FALSE)&amp;"."&amp;VLOOKUP($D11&amp;"@2",'中間シート（個人）'!$F$6:$O$100,8,FALSE)),"",VLOOKUP($D11&amp;"@2",'中間シート（個人）'!$F$6:$O$100,6,FALSE)&amp;VLOOKUP($D11&amp;"@2",'中間シート（個人）'!$F$6:$O$100,7,FALSE)&amp;"."&amp;VLOOKUP($D11&amp;"@2",'中間シート（個人）'!$F$6:$O$100,8,FALSE))</f>
      </c>
      <c r="V11" s="30">
        <f>IF(ISERROR(VLOOKUP($D11&amp;"@3",'中間シート（個人）'!$F$6:$O$100,4,FALSE)&amp;VLOOKUP($D11&amp;"@3",'中間シート（個人）'!$F$6:$O$100,5,FALSE)),"",VLOOKUP($D11&amp;"@3",'中間シート（個人）'!$F$6:$O$100,4,FALSE)&amp;VLOOKUP($D11&amp;"@3",'中間シート（個人）'!$F$6:$O$100,5,FALSE))</f>
      </c>
      <c r="W11" s="30">
        <f>IF(ISERROR(VLOOKUP($D11&amp;"@3",'中間シート（個人）'!$F$6:$O$100,6,FALSE)&amp;VLOOKUP($D11&amp;"@3",'中間シート（個人）'!$F$6:$O$100,7,FALSE)&amp;"."&amp;VLOOKUP($D11&amp;"@3",'中間シート（個人）'!$F$6:$O$100,8,FALSE)),"",VLOOKUP($D11&amp;"@3",'中間シート（個人）'!$F$6:$O$100,6,FALSE)&amp;VLOOKUP($D11&amp;"@3",'中間シート（個人）'!$F$6:$O$100,7,FALSE)&amp;"."&amp;VLOOKUP($D11&amp;"@3",'中間シート（個人）'!$F$6:$O$100,8,FALSE))</f>
      </c>
      <c r="X11" s="30">
        <f>IF(ISERROR(VLOOKUP($D11&amp;"@4",'中間シート（個人）'!$F$6:$O$100,4,FALSE)&amp;VLOOKUP($D11&amp;"@4",'中間シート（個人）'!$F$6:$O$100,5,FALSE)),"",VLOOKUP($D11&amp;"@4",'中間シート（個人）'!$F$6:$O$100,4,FALSE)&amp;VLOOKUP($D11&amp;"@4",'中間シート（個人）'!$F$6:$O$100,5,FALSE))</f>
      </c>
      <c r="Y11" s="30">
        <f>IF(ISERROR(VLOOKUP($D11&amp;"@4",'中間シート（個人）'!$F$6:$O$100,6,FALSE)&amp;VLOOKUP($D11&amp;"@4",'中間シート（個人）'!$F$6:$O$100,7,FALSE)&amp;"."&amp;VLOOKUP($D11&amp;"@4",'中間シート（個人）'!$F$6:$O$100,8,FALSE)),"",VLOOKUP($D11&amp;"@4",'中間シート（個人）'!$F$6:$O$100,6,FALSE)&amp;VLOOKUP($D11&amp;"@4",'中間シート（個人）'!$F$6:$O$100,7,FALSE)&amp;"."&amp;VLOOKUP($D11&amp;"@4",'中間シート（個人）'!$F$6:$O$100,8,FALSE))</f>
      </c>
      <c r="Z11" s="30">
        <f>IF(ISERROR(VLOOKUP($D11&amp;"@5",'中間シート（個人）'!$F$6:$O$100,4,FALSE)&amp;VLOOKUP($D11&amp;"@5",'中間シート（個人）'!$F$6:$O$100,5,FALSE)),"",VLOOKUP($D11&amp;"@5",'中間シート（個人）'!$F$6:$O$100,4,FALSE)&amp;VLOOKUP($D11&amp;"@5",'中間シート（個人）'!$F$6:$O$100,5,FALSE))</f>
      </c>
      <c r="AA11" s="30">
        <f>IF(ISERROR(VLOOKUP($D11&amp;"@5",'中間シート（個人）'!$F$6:$O$100,6,FALSE)&amp;VLOOKUP($D11&amp;"@5",'中間シート（個人）'!$F$6:$O$100,7,FALSE)&amp;"."&amp;VLOOKUP($D11&amp;"@5",'中間シート（個人）'!$F$6:$O$100,8,FALSE)),"",VLOOKUP($D11&amp;"@5",'中間シート（個人）'!$F$6:$O$100,6,FALSE)&amp;VLOOKUP($D11&amp;"@5",'中間シート（個人）'!$F$6:$O$100,7,FALSE)&amp;"."&amp;VLOOKUP($D11&amp;"@5",'中間シート（個人）'!$F$6:$O$100,8,FALSE))</f>
      </c>
      <c r="AB11" s="30">
        <f>IF(ISERROR(VLOOKUP($D11&amp;"@6",'中間シート（個人）'!$F$6:$O$100,4,FALSE)&amp;VLOOKUP($D11&amp;"@6",'中間シート（個人）'!$F$6:$O$100,5,FALSE)),"",VLOOKUP($D11&amp;"@6",'中間シート（個人）'!$F$6:$O$100,4,FALSE)&amp;VLOOKUP($D11&amp;"@6",'中間シート（個人）'!$F$6:$O$100,5,FALSE))</f>
      </c>
      <c r="AC11" s="30">
        <f>IF(ISERROR(VLOOKUP($D11&amp;"@6",'中間シート（個人）'!$F$6:$O$100,6,FALSE)&amp;VLOOKUP($D11&amp;"@6",'中間シート（個人）'!$F$6:$O$100,7,FALSE)&amp;"."&amp;VLOOKUP($D11&amp;"@6",'中間シート（個人）'!$F$6:$O$100,8,FALSE)),"",VLOOKUP($D11&amp;"@6",'中間シート（個人）'!$F$6:$O$100,6,FALSE)&amp;VLOOKUP($D11&amp;"@6",'中間シート（個人）'!$F$6:$O$100,7,FALSE)&amp;"."&amp;VLOOKUP($D11&amp;"@6",'中間シート（個人）'!$F$6:$O$100,8,FALSE))</f>
      </c>
      <c r="AD11" s="30">
        <f>IF(ISERROR(VLOOKUP($D11&amp;"@7",'中間シート（個人）'!$F$6:$O$100,4,FALSE)&amp;VLOOKUP($D11&amp;"@7",'中間シート（個人）'!$F$6:$O$100,5,FALSE)),"",VLOOKUP($D11&amp;"@7",'中間シート（個人）'!$F$6:$O$100,4,FALSE)&amp;VLOOKUP($D11&amp;"@7",'中間シート（個人）'!$F$6:$O$100,5,FALSE))</f>
      </c>
      <c r="AE11" s="30">
        <f>IF(ISERROR(VLOOKUP($D11&amp;"@7",'中間シート（個人）'!$F$6:$O$100,6,FALSE)&amp;VLOOKUP($D11&amp;"@7",'中間シート（個人）'!$F$6:$O$100,7,FALSE)&amp;"."&amp;VLOOKUP($D11&amp;"@7",'中間シート（個人）'!$F$6:$O$100,8,FALSE)),"",VLOOKUP($D11&amp;"@7",'中間シート（個人）'!$F$6:$O$100,6,FALSE)&amp;VLOOKUP($D11&amp;"@7",'中間シート（個人）'!$F$6:$O$100,7,FALSE)&amp;"."&amp;VLOOKUP($D11&amp;"@7",'中間シート（個人）'!$F$6:$O$100,8,FALSE))</f>
      </c>
      <c r="AF11" s="30">
        <f>IF(ISERROR(VLOOKUP($D11&amp;"@8",'中間シート（個人）'!$F$6:$O$100,4,FALSE)&amp;VLOOKUP($D11&amp;"@8",'中間シート（個人）'!$F$6:$O$100,5,FALSE)),"",VLOOKUP($D11&amp;"@8",'中間シート（個人）'!$F$6:$O$100,4,FALSE)&amp;VLOOKUP($D11&amp;"@8",'中間シート（個人）'!$F$6:$O$100,5,FALSE))</f>
      </c>
      <c r="AG11" s="30">
        <f>IF(ISERROR(VLOOKUP($D11&amp;"@8",'中間シート（個人）'!$F$6:$O$100,6,FALSE)&amp;VLOOKUP($D11&amp;"@8",'中間シート（個人）'!$F$6:$O$100,7,FALSE)&amp;"."&amp;VLOOKUP($D11&amp;"@8",'中間シート（個人）'!$F$6:$O$100,8,FALSE)),"",VLOOKUP($D11&amp;"@8",'中間シート（個人）'!$F$6:$O$100,6,FALSE)&amp;VLOOKUP($D11&amp;"@8",'中間シート（個人）'!$F$6:$O$100,7,FALSE)&amp;"."&amp;VLOOKUP($D11&amp;"@8",'中間シート（個人）'!$F$6:$O$100,8,FALSE))</f>
      </c>
      <c r="AH11" s="30">
        <f>IF(ISERROR(VLOOKUP($D11&amp;"@9",'中間シート（個人）'!$F$6:$O$100,4,FALSE)&amp;VLOOKUP($D11&amp;"@9",'中間シート（個人）'!$F$6:$O$100,5,FALSE)),"",VLOOKUP($D11&amp;"@9",'中間シート（個人）'!$F$6:$O$100,4,FALSE)&amp;VLOOKUP($D11&amp;"@9",'中間シート（個人）'!$F$6:$O$100,5,FALSE))</f>
      </c>
      <c r="AI11" s="30">
        <f>IF(ISERROR(VLOOKUP($D11&amp;"@9",'中間シート（個人）'!$F$6:$O$100,6,FALSE)&amp;VLOOKUP($D11&amp;"@9",'中間シート（個人）'!$F$6:$O$100,7,FALSE)&amp;"."&amp;VLOOKUP($D11&amp;"@9",'中間シート（個人）'!$F$6:$O$100,8,FALSE)),"",VLOOKUP($D11&amp;"@9",'中間シート（個人）'!$F$6:$O$100,6,FALSE)&amp;VLOOKUP($D11&amp;"@9",'中間シート（個人）'!$F$6:$O$100,7,FALSE)&amp;"."&amp;VLOOKUP($D11&amp;"@9",'中間シート（個人）'!$F$6:$O$100,8,FALSE))</f>
      </c>
      <c r="AJ11" s="30">
        <f>IF(ISERROR(VLOOKUP($D11&amp;"@10",'中間シート（個人）'!$F$6:$O$100,4,FALSE)&amp;VLOOKUP($D11&amp;"@10",'中間シート（個人）'!$F$6:$O$100,5,FALSE)),"",VLOOKUP($D11&amp;"@10",'中間シート（個人）'!$F$6:$O$100,4,FALSE)&amp;VLOOKUP($D11&amp;"@10",'中間シート（個人）'!$F$6:$O$100,5,FALSE))</f>
      </c>
      <c r="AK11" s="30">
        <f>IF(ISERROR(VLOOKUP($D11&amp;"@10",'中間シート（個人）'!$F$6:$O$100,6,FALSE)&amp;VLOOKUP($D11&amp;"@10",'中間シート（個人）'!$F$6:$O$100,7,FALSE)&amp;"."&amp;VLOOKUP($D11&amp;"@10",'中間シート（個人）'!$F$6:$O$100,8,FALSE)),"",VLOOKUP($D11&amp;"@10",'中間シート（個人）'!$F$6:$O$100,6,FALSE)&amp;VLOOKUP($D11&amp;"@10",'中間シート（個人）'!$F$6:$O$100,7,FALSE)&amp;"."&amp;VLOOKUP($D11&amp;"@10",'中間シート（個人）'!$F$6:$O$100,8,FALSE))</f>
      </c>
    </row>
    <row r="12" spans="3:37" ht="13.5">
      <c r="C12" s="30">
        <f>IF('中間シート（個人）'!D14="○","",VLOOKUP('個人種目'!F14,Sheet2!$A$2:$B$3,2,FALSE))</f>
      </c>
      <c r="D12" s="30">
        <f>IF('中間シート（個人）'!D14="○","",'中間シート（個人）'!C14)</f>
      </c>
      <c r="E12" s="30">
        <f>IF('中間シート（個人）'!D14="○","",ASC('個人種目'!D14&amp;" "&amp;'個人種目'!E14))</f>
      </c>
      <c r="F12" s="30">
        <f>IF('中間シート（個人）'!D14="○","",'個人種目'!G14&amp;IF(LEN('個人種目'!H14)=1,"0"&amp;'個人種目'!H14,'個人種目'!H14)&amp;IF(LEN('個人種目'!I14)=1,"0"&amp;'個人種目'!I14,'個人種目'!I14))</f>
      </c>
      <c r="G12" s="31">
        <f>IF('中間シート（個人）'!D14="○","",5)</f>
      </c>
      <c r="H12" s="30">
        <f>IF('中間シート（個人）'!D14="○","",0)</f>
      </c>
      <c r="I12" s="30">
        <f>IF('中間シート（個人）'!D14="○","",'中間シート（個人）'!H14)</f>
      </c>
      <c r="K12" s="30">
        <f>IF('中間シート（個人）'!D14="○","",'個人種目'!$K$1)</f>
      </c>
      <c r="M12" s="30">
        <f>IF('中間シート（個人）'!D14="○","",'個人種目'!$K$1)</f>
      </c>
      <c r="Q12" s="30">
        <f>IF('中間シート（個人）'!D14="○","",4)</f>
      </c>
      <c r="R12" s="30">
        <f>IF(ISERROR(VLOOKUP($D12&amp;"@1",'中間シート（個人）'!$F$6:$O$100,4,FALSE)&amp;VLOOKUP($D12&amp;"@1",'中間シート（個人）'!$F$6:$O$100,5,FALSE)),"",VLOOKUP($D12&amp;"@1",'中間シート（個人）'!$F$6:$O$100,4,FALSE)&amp;VLOOKUP($D12&amp;"@1",'中間シート（個人）'!$F$6:$O$100,5,FALSE))</f>
      </c>
      <c r="S12" s="30">
        <f>IF(ISERROR(VLOOKUP($D12&amp;"@1",'中間シート（個人）'!$F$6:$O$100,6,FALSE)&amp;VLOOKUP($D12&amp;"@1",'中間シート（個人）'!$F$6:$O$100,7,FALSE)&amp;"."&amp;VLOOKUP($D12&amp;"@1",'中間シート（個人）'!$F$6:$O$100,8,FALSE)),"",VLOOKUP($D12&amp;"@1",'中間シート（個人）'!$F$6:$O$100,6,FALSE)&amp;VLOOKUP($D12&amp;"@1",'中間シート（個人）'!$F$6:$O$100,7,FALSE)&amp;"."&amp;VLOOKUP($D12&amp;"@1",'中間シート（個人）'!$F$6:$O$100,8,FALSE))</f>
      </c>
      <c r="T12" s="30">
        <f>IF(ISERROR(VLOOKUP($D12&amp;"@2",'中間シート（個人）'!$F$6:$O$100,4,FALSE)&amp;VLOOKUP($D12&amp;"@2",'中間シート（個人）'!$F$6:$O$100,5,FALSE)),"",VLOOKUP($D12&amp;"@2",'中間シート（個人）'!$F$6:$O$100,4,FALSE)&amp;VLOOKUP($D12&amp;"@2",'中間シート（個人）'!$F$6:$O$100,5,FALSE))</f>
      </c>
      <c r="U12" s="30">
        <f>IF(ISERROR(VLOOKUP($D12&amp;"@2",'中間シート（個人）'!$F$6:$O$100,6,FALSE)&amp;VLOOKUP($D12&amp;"@2",'中間シート（個人）'!$F$6:$O$100,7,FALSE)&amp;"."&amp;VLOOKUP($D12&amp;"@2",'中間シート（個人）'!$F$6:$O$100,8,FALSE)),"",VLOOKUP($D12&amp;"@2",'中間シート（個人）'!$F$6:$O$100,6,FALSE)&amp;VLOOKUP($D12&amp;"@2",'中間シート（個人）'!$F$6:$O$100,7,FALSE)&amp;"."&amp;VLOOKUP($D12&amp;"@2",'中間シート（個人）'!$F$6:$O$100,8,FALSE))</f>
      </c>
      <c r="V12" s="30">
        <f>IF(ISERROR(VLOOKUP($D12&amp;"@3",'中間シート（個人）'!$F$6:$O$100,4,FALSE)&amp;VLOOKUP($D12&amp;"@3",'中間シート（個人）'!$F$6:$O$100,5,FALSE)),"",VLOOKUP($D12&amp;"@3",'中間シート（個人）'!$F$6:$O$100,4,FALSE)&amp;VLOOKUP($D12&amp;"@3",'中間シート（個人）'!$F$6:$O$100,5,FALSE))</f>
      </c>
      <c r="W12" s="30">
        <f>IF(ISERROR(VLOOKUP($D12&amp;"@3",'中間シート（個人）'!$F$6:$O$100,6,FALSE)&amp;VLOOKUP($D12&amp;"@3",'中間シート（個人）'!$F$6:$O$100,7,FALSE)&amp;"."&amp;VLOOKUP($D12&amp;"@3",'中間シート（個人）'!$F$6:$O$100,8,FALSE)),"",VLOOKUP($D12&amp;"@3",'中間シート（個人）'!$F$6:$O$100,6,FALSE)&amp;VLOOKUP($D12&amp;"@3",'中間シート（個人）'!$F$6:$O$100,7,FALSE)&amp;"."&amp;VLOOKUP($D12&amp;"@3",'中間シート（個人）'!$F$6:$O$100,8,FALSE))</f>
      </c>
      <c r="X12" s="30">
        <f>IF(ISERROR(VLOOKUP($D12&amp;"@4",'中間シート（個人）'!$F$6:$O$100,4,FALSE)&amp;VLOOKUP($D12&amp;"@4",'中間シート（個人）'!$F$6:$O$100,5,FALSE)),"",VLOOKUP($D12&amp;"@4",'中間シート（個人）'!$F$6:$O$100,4,FALSE)&amp;VLOOKUP($D12&amp;"@4",'中間シート（個人）'!$F$6:$O$100,5,FALSE))</f>
      </c>
      <c r="Y12" s="30">
        <f>IF(ISERROR(VLOOKUP($D12&amp;"@4",'中間シート（個人）'!$F$6:$O$100,6,FALSE)&amp;VLOOKUP($D12&amp;"@4",'中間シート（個人）'!$F$6:$O$100,7,FALSE)&amp;"."&amp;VLOOKUP($D12&amp;"@4",'中間シート（個人）'!$F$6:$O$100,8,FALSE)),"",VLOOKUP($D12&amp;"@4",'中間シート（個人）'!$F$6:$O$100,6,FALSE)&amp;VLOOKUP($D12&amp;"@4",'中間シート（個人）'!$F$6:$O$100,7,FALSE)&amp;"."&amp;VLOOKUP($D12&amp;"@4",'中間シート（個人）'!$F$6:$O$100,8,FALSE))</f>
      </c>
      <c r="Z12" s="30">
        <f>IF(ISERROR(VLOOKUP($D12&amp;"@5",'中間シート（個人）'!$F$6:$O$100,4,FALSE)&amp;VLOOKUP($D12&amp;"@5",'中間シート（個人）'!$F$6:$O$100,5,FALSE)),"",VLOOKUP($D12&amp;"@5",'中間シート（個人）'!$F$6:$O$100,4,FALSE)&amp;VLOOKUP($D12&amp;"@5",'中間シート（個人）'!$F$6:$O$100,5,FALSE))</f>
      </c>
      <c r="AA12" s="30">
        <f>IF(ISERROR(VLOOKUP($D12&amp;"@5",'中間シート（個人）'!$F$6:$O$100,6,FALSE)&amp;VLOOKUP($D12&amp;"@5",'中間シート（個人）'!$F$6:$O$100,7,FALSE)&amp;"."&amp;VLOOKUP($D12&amp;"@5",'中間シート（個人）'!$F$6:$O$100,8,FALSE)),"",VLOOKUP($D12&amp;"@5",'中間シート（個人）'!$F$6:$O$100,6,FALSE)&amp;VLOOKUP($D12&amp;"@5",'中間シート（個人）'!$F$6:$O$100,7,FALSE)&amp;"."&amp;VLOOKUP($D12&amp;"@5",'中間シート（個人）'!$F$6:$O$100,8,FALSE))</f>
      </c>
      <c r="AB12" s="30">
        <f>IF(ISERROR(VLOOKUP($D12&amp;"@6",'中間シート（個人）'!$F$6:$O$100,4,FALSE)&amp;VLOOKUP($D12&amp;"@6",'中間シート（個人）'!$F$6:$O$100,5,FALSE)),"",VLOOKUP($D12&amp;"@6",'中間シート（個人）'!$F$6:$O$100,4,FALSE)&amp;VLOOKUP($D12&amp;"@6",'中間シート（個人）'!$F$6:$O$100,5,FALSE))</f>
      </c>
      <c r="AC12" s="30">
        <f>IF(ISERROR(VLOOKUP($D12&amp;"@6",'中間シート（個人）'!$F$6:$O$100,6,FALSE)&amp;VLOOKUP($D12&amp;"@6",'中間シート（個人）'!$F$6:$O$100,7,FALSE)&amp;"."&amp;VLOOKUP($D12&amp;"@6",'中間シート（個人）'!$F$6:$O$100,8,FALSE)),"",VLOOKUP($D12&amp;"@6",'中間シート（個人）'!$F$6:$O$100,6,FALSE)&amp;VLOOKUP($D12&amp;"@6",'中間シート（個人）'!$F$6:$O$100,7,FALSE)&amp;"."&amp;VLOOKUP($D12&amp;"@6",'中間シート（個人）'!$F$6:$O$100,8,FALSE))</f>
      </c>
      <c r="AD12" s="30">
        <f>IF(ISERROR(VLOOKUP($D12&amp;"@7",'中間シート（個人）'!$F$6:$O$100,4,FALSE)&amp;VLOOKUP($D12&amp;"@7",'中間シート（個人）'!$F$6:$O$100,5,FALSE)),"",VLOOKUP($D12&amp;"@7",'中間シート（個人）'!$F$6:$O$100,4,FALSE)&amp;VLOOKUP($D12&amp;"@7",'中間シート（個人）'!$F$6:$O$100,5,FALSE))</f>
      </c>
      <c r="AE12" s="30">
        <f>IF(ISERROR(VLOOKUP($D12&amp;"@7",'中間シート（個人）'!$F$6:$O$100,6,FALSE)&amp;VLOOKUP($D12&amp;"@7",'中間シート（個人）'!$F$6:$O$100,7,FALSE)&amp;"."&amp;VLOOKUP($D12&amp;"@7",'中間シート（個人）'!$F$6:$O$100,8,FALSE)),"",VLOOKUP($D12&amp;"@7",'中間シート（個人）'!$F$6:$O$100,6,FALSE)&amp;VLOOKUP($D12&amp;"@7",'中間シート（個人）'!$F$6:$O$100,7,FALSE)&amp;"."&amp;VLOOKUP($D12&amp;"@7",'中間シート（個人）'!$F$6:$O$100,8,FALSE))</f>
      </c>
      <c r="AF12" s="30">
        <f>IF(ISERROR(VLOOKUP($D12&amp;"@8",'中間シート（個人）'!$F$6:$O$100,4,FALSE)&amp;VLOOKUP($D12&amp;"@8",'中間シート（個人）'!$F$6:$O$100,5,FALSE)),"",VLOOKUP($D12&amp;"@8",'中間シート（個人）'!$F$6:$O$100,4,FALSE)&amp;VLOOKUP($D12&amp;"@8",'中間シート（個人）'!$F$6:$O$100,5,FALSE))</f>
      </c>
      <c r="AG12" s="30">
        <f>IF(ISERROR(VLOOKUP($D12&amp;"@8",'中間シート（個人）'!$F$6:$O$100,6,FALSE)&amp;VLOOKUP($D12&amp;"@8",'中間シート（個人）'!$F$6:$O$100,7,FALSE)&amp;"."&amp;VLOOKUP($D12&amp;"@8",'中間シート（個人）'!$F$6:$O$100,8,FALSE)),"",VLOOKUP($D12&amp;"@8",'中間シート（個人）'!$F$6:$O$100,6,FALSE)&amp;VLOOKUP($D12&amp;"@8",'中間シート（個人）'!$F$6:$O$100,7,FALSE)&amp;"."&amp;VLOOKUP($D12&amp;"@8",'中間シート（個人）'!$F$6:$O$100,8,FALSE))</f>
      </c>
      <c r="AH12" s="30">
        <f>IF(ISERROR(VLOOKUP($D12&amp;"@9",'中間シート（個人）'!$F$6:$O$100,4,FALSE)&amp;VLOOKUP($D12&amp;"@9",'中間シート（個人）'!$F$6:$O$100,5,FALSE)),"",VLOOKUP($D12&amp;"@9",'中間シート（個人）'!$F$6:$O$100,4,FALSE)&amp;VLOOKUP($D12&amp;"@9",'中間シート（個人）'!$F$6:$O$100,5,FALSE))</f>
      </c>
      <c r="AI12" s="30">
        <f>IF(ISERROR(VLOOKUP($D12&amp;"@9",'中間シート（個人）'!$F$6:$O$100,6,FALSE)&amp;VLOOKUP($D12&amp;"@9",'中間シート（個人）'!$F$6:$O$100,7,FALSE)&amp;"."&amp;VLOOKUP($D12&amp;"@9",'中間シート（個人）'!$F$6:$O$100,8,FALSE)),"",VLOOKUP($D12&amp;"@9",'中間シート（個人）'!$F$6:$O$100,6,FALSE)&amp;VLOOKUP($D12&amp;"@9",'中間シート（個人）'!$F$6:$O$100,7,FALSE)&amp;"."&amp;VLOOKUP($D12&amp;"@9",'中間シート（個人）'!$F$6:$O$100,8,FALSE))</f>
      </c>
      <c r="AJ12" s="30">
        <f>IF(ISERROR(VLOOKUP($D12&amp;"@10",'中間シート（個人）'!$F$6:$O$100,4,FALSE)&amp;VLOOKUP($D12&amp;"@10",'中間シート（個人）'!$F$6:$O$100,5,FALSE)),"",VLOOKUP($D12&amp;"@10",'中間シート（個人）'!$F$6:$O$100,4,FALSE)&amp;VLOOKUP($D12&amp;"@10",'中間シート（個人）'!$F$6:$O$100,5,FALSE))</f>
      </c>
      <c r="AK12" s="30">
        <f>IF(ISERROR(VLOOKUP($D12&amp;"@10",'中間シート（個人）'!$F$6:$O$100,6,FALSE)&amp;VLOOKUP($D12&amp;"@10",'中間シート（個人）'!$F$6:$O$100,7,FALSE)&amp;"."&amp;VLOOKUP($D12&amp;"@10",'中間シート（個人）'!$F$6:$O$100,8,FALSE)),"",VLOOKUP($D12&amp;"@10",'中間シート（個人）'!$F$6:$O$100,6,FALSE)&amp;VLOOKUP($D12&amp;"@10",'中間シート（個人）'!$F$6:$O$100,7,FALSE)&amp;"."&amp;VLOOKUP($D12&amp;"@10",'中間シート（個人）'!$F$6:$O$100,8,FALSE))</f>
      </c>
    </row>
    <row r="13" spans="3:37" ht="13.5">
      <c r="C13" s="30">
        <f>IF('中間シート（個人）'!D15="○","",VLOOKUP('個人種目'!F15,Sheet2!$A$2:$B$3,2,FALSE))</f>
      </c>
      <c r="D13" s="30">
        <f>IF('中間シート（個人）'!D15="○","",'中間シート（個人）'!C15)</f>
      </c>
      <c r="E13" s="30">
        <f>IF('中間シート（個人）'!D15="○","",ASC('個人種目'!D15&amp;" "&amp;'個人種目'!E15))</f>
      </c>
      <c r="F13" s="30">
        <f>IF('中間シート（個人）'!D15="○","",'個人種目'!G15&amp;IF(LEN('個人種目'!H15)=1,"0"&amp;'個人種目'!H15,'個人種目'!H15)&amp;IF(LEN('個人種目'!I15)=1,"0"&amp;'個人種目'!I15,'個人種目'!I15))</f>
      </c>
      <c r="G13" s="31">
        <f>IF('中間シート（個人）'!D15="○","",5)</f>
      </c>
      <c r="H13" s="30">
        <f>IF('中間シート（個人）'!D15="○","",0)</f>
      </c>
      <c r="I13" s="30">
        <f>IF('中間シート（個人）'!D15="○","",'中間シート（個人）'!H15)</f>
      </c>
      <c r="K13" s="30">
        <f>IF('中間シート（個人）'!D15="○","",'個人種目'!$K$1)</f>
      </c>
      <c r="M13" s="30">
        <f>IF('中間シート（個人）'!D15="○","",'個人種目'!$K$1)</f>
      </c>
      <c r="Q13" s="30">
        <f>IF('中間シート（個人）'!D15="○","",4)</f>
      </c>
      <c r="R13" s="30">
        <f>IF(ISERROR(VLOOKUP($D13&amp;"@1",'中間シート（個人）'!$F$6:$O$100,4,FALSE)&amp;VLOOKUP($D13&amp;"@1",'中間シート（個人）'!$F$6:$O$100,5,FALSE)),"",VLOOKUP($D13&amp;"@1",'中間シート（個人）'!$F$6:$O$100,4,FALSE)&amp;VLOOKUP($D13&amp;"@1",'中間シート（個人）'!$F$6:$O$100,5,FALSE))</f>
      </c>
      <c r="S13" s="30">
        <f>IF(ISERROR(VLOOKUP($D13&amp;"@1",'中間シート（個人）'!$F$6:$O$100,6,FALSE)&amp;VLOOKUP($D13&amp;"@1",'中間シート（個人）'!$F$6:$O$100,7,FALSE)&amp;"."&amp;VLOOKUP($D13&amp;"@1",'中間シート（個人）'!$F$6:$O$100,8,FALSE)),"",VLOOKUP($D13&amp;"@1",'中間シート（個人）'!$F$6:$O$100,6,FALSE)&amp;VLOOKUP($D13&amp;"@1",'中間シート（個人）'!$F$6:$O$100,7,FALSE)&amp;"."&amp;VLOOKUP($D13&amp;"@1",'中間シート（個人）'!$F$6:$O$100,8,FALSE))</f>
      </c>
      <c r="T13" s="30">
        <f>IF(ISERROR(VLOOKUP($D13&amp;"@2",'中間シート（個人）'!$F$6:$O$100,4,FALSE)&amp;VLOOKUP($D13&amp;"@2",'中間シート（個人）'!$F$6:$O$100,5,FALSE)),"",VLOOKUP($D13&amp;"@2",'中間シート（個人）'!$F$6:$O$100,4,FALSE)&amp;VLOOKUP($D13&amp;"@2",'中間シート（個人）'!$F$6:$O$100,5,FALSE))</f>
      </c>
      <c r="U13" s="30">
        <f>IF(ISERROR(VLOOKUP($D13&amp;"@2",'中間シート（個人）'!$F$6:$O$100,6,FALSE)&amp;VLOOKUP($D13&amp;"@2",'中間シート（個人）'!$F$6:$O$100,7,FALSE)&amp;"."&amp;VLOOKUP($D13&amp;"@2",'中間シート（個人）'!$F$6:$O$100,8,FALSE)),"",VLOOKUP($D13&amp;"@2",'中間シート（個人）'!$F$6:$O$100,6,FALSE)&amp;VLOOKUP($D13&amp;"@2",'中間シート（個人）'!$F$6:$O$100,7,FALSE)&amp;"."&amp;VLOOKUP($D13&amp;"@2",'中間シート（個人）'!$F$6:$O$100,8,FALSE))</f>
      </c>
      <c r="V13" s="30">
        <f>IF(ISERROR(VLOOKUP($D13&amp;"@3",'中間シート（個人）'!$F$6:$O$100,4,FALSE)&amp;VLOOKUP($D13&amp;"@3",'中間シート（個人）'!$F$6:$O$100,5,FALSE)),"",VLOOKUP($D13&amp;"@3",'中間シート（個人）'!$F$6:$O$100,4,FALSE)&amp;VLOOKUP($D13&amp;"@3",'中間シート（個人）'!$F$6:$O$100,5,FALSE))</f>
      </c>
      <c r="W13" s="30">
        <f>IF(ISERROR(VLOOKUP($D13&amp;"@3",'中間シート（個人）'!$F$6:$O$100,6,FALSE)&amp;VLOOKUP($D13&amp;"@3",'中間シート（個人）'!$F$6:$O$100,7,FALSE)&amp;"."&amp;VLOOKUP($D13&amp;"@3",'中間シート（個人）'!$F$6:$O$100,8,FALSE)),"",VLOOKUP($D13&amp;"@3",'中間シート（個人）'!$F$6:$O$100,6,FALSE)&amp;VLOOKUP($D13&amp;"@3",'中間シート（個人）'!$F$6:$O$100,7,FALSE)&amp;"."&amp;VLOOKUP($D13&amp;"@3",'中間シート（個人）'!$F$6:$O$100,8,FALSE))</f>
      </c>
      <c r="X13" s="30">
        <f>IF(ISERROR(VLOOKUP($D13&amp;"@4",'中間シート（個人）'!$F$6:$O$100,4,FALSE)&amp;VLOOKUP($D13&amp;"@4",'中間シート（個人）'!$F$6:$O$100,5,FALSE)),"",VLOOKUP($D13&amp;"@4",'中間シート（個人）'!$F$6:$O$100,4,FALSE)&amp;VLOOKUP($D13&amp;"@4",'中間シート（個人）'!$F$6:$O$100,5,FALSE))</f>
      </c>
      <c r="Y13" s="30">
        <f>IF(ISERROR(VLOOKUP($D13&amp;"@4",'中間シート（個人）'!$F$6:$O$100,6,FALSE)&amp;VLOOKUP($D13&amp;"@4",'中間シート（個人）'!$F$6:$O$100,7,FALSE)&amp;"."&amp;VLOOKUP($D13&amp;"@4",'中間シート（個人）'!$F$6:$O$100,8,FALSE)),"",VLOOKUP($D13&amp;"@4",'中間シート（個人）'!$F$6:$O$100,6,FALSE)&amp;VLOOKUP($D13&amp;"@4",'中間シート（個人）'!$F$6:$O$100,7,FALSE)&amp;"."&amp;VLOOKUP($D13&amp;"@4",'中間シート（個人）'!$F$6:$O$100,8,FALSE))</f>
      </c>
      <c r="Z13" s="30">
        <f>IF(ISERROR(VLOOKUP($D13&amp;"@5",'中間シート（個人）'!$F$6:$O$100,4,FALSE)&amp;VLOOKUP($D13&amp;"@5",'中間シート（個人）'!$F$6:$O$100,5,FALSE)),"",VLOOKUP($D13&amp;"@5",'中間シート（個人）'!$F$6:$O$100,4,FALSE)&amp;VLOOKUP($D13&amp;"@5",'中間シート（個人）'!$F$6:$O$100,5,FALSE))</f>
      </c>
      <c r="AA13" s="30">
        <f>IF(ISERROR(VLOOKUP($D13&amp;"@5",'中間シート（個人）'!$F$6:$O$100,6,FALSE)&amp;VLOOKUP($D13&amp;"@5",'中間シート（個人）'!$F$6:$O$100,7,FALSE)&amp;"."&amp;VLOOKUP($D13&amp;"@5",'中間シート（個人）'!$F$6:$O$100,8,FALSE)),"",VLOOKUP($D13&amp;"@5",'中間シート（個人）'!$F$6:$O$100,6,FALSE)&amp;VLOOKUP($D13&amp;"@5",'中間シート（個人）'!$F$6:$O$100,7,FALSE)&amp;"."&amp;VLOOKUP($D13&amp;"@5",'中間シート（個人）'!$F$6:$O$100,8,FALSE))</f>
      </c>
      <c r="AB13" s="30">
        <f>IF(ISERROR(VLOOKUP($D13&amp;"@6",'中間シート（個人）'!$F$6:$O$100,4,FALSE)&amp;VLOOKUP($D13&amp;"@6",'中間シート（個人）'!$F$6:$O$100,5,FALSE)),"",VLOOKUP($D13&amp;"@6",'中間シート（個人）'!$F$6:$O$100,4,FALSE)&amp;VLOOKUP($D13&amp;"@6",'中間シート（個人）'!$F$6:$O$100,5,FALSE))</f>
      </c>
      <c r="AC13" s="30">
        <f>IF(ISERROR(VLOOKUP($D13&amp;"@6",'中間シート（個人）'!$F$6:$O$100,6,FALSE)&amp;VLOOKUP($D13&amp;"@6",'中間シート（個人）'!$F$6:$O$100,7,FALSE)&amp;"."&amp;VLOOKUP($D13&amp;"@6",'中間シート（個人）'!$F$6:$O$100,8,FALSE)),"",VLOOKUP($D13&amp;"@6",'中間シート（個人）'!$F$6:$O$100,6,FALSE)&amp;VLOOKUP($D13&amp;"@6",'中間シート（個人）'!$F$6:$O$100,7,FALSE)&amp;"."&amp;VLOOKUP($D13&amp;"@6",'中間シート（個人）'!$F$6:$O$100,8,FALSE))</f>
      </c>
      <c r="AD13" s="30">
        <f>IF(ISERROR(VLOOKUP($D13&amp;"@7",'中間シート（個人）'!$F$6:$O$100,4,FALSE)&amp;VLOOKUP($D13&amp;"@7",'中間シート（個人）'!$F$6:$O$100,5,FALSE)),"",VLOOKUP($D13&amp;"@7",'中間シート（個人）'!$F$6:$O$100,4,FALSE)&amp;VLOOKUP($D13&amp;"@7",'中間シート（個人）'!$F$6:$O$100,5,FALSE))</f>
      </c>
      <c r="AE13" s="30">
        <f>IF(ISERROR(VLOOKUP($D13&amp;"@7",'中間シート（個人）'!$F$6:$O$100,6,FALSE)&amp;VLOOKUP($D13&amp;"@7",'中間シート（個人）'!$F$6:$O$100,7,FALSE)&amp;"."&amp;VLOOKUP($D13&amp;"@7",'中間シート（個人）'!$F$6:$O$100,8,FALSE)),"",VLOOKUP($D13&amp;"@7",'中間シート（個人）'!$F$6:$O$100,6,FALSE)&amp;VLOOKUP($D13&amp;"@7",'中間シート（個人）'!$F$6:$O$100,7,FALSE)&amp;"."&amp;VLOOKUP($D13&amp;"@7",'中間シート（個人）'!$F$6:$O$100,8,FALSE))</f>
      </c>
      <c r="AF13" s="30">
        <f>IF(ISERROR(VLOOKUP($D13&amp;"@8",'中間シート（個人）'!$F$6:$O$100,4,FALSE)&amp;VLOOKUP($D13&amp;"@8",'中間シート（個人）'!$F$6:$O$100,5,FALSE)),"",VLOOKUP($D13&amp;"@8",'中間シート（個人）'!$F$6:$O$100,4,FALSE)&amp;VLOOKUP($D13&amp;"@8",'中間シート（個人）'!$F$6:$O$100,5,FALSE))</f>
      </c>
      <c r="AG13" s="30">
        <f>IF(ISERROR(VLOOKUP($D13&amp;"@8",'中間シート（個人）'!$F$6:$O$100,6,FALSE)&amp;VLOOKUP($D13&amp;"@8",'中間シート（個人）'!$F$6:$O$100,7,FALSE)&amp;"."&amp;VLOOKUP($D13&amp;"@8",'中間シート（個人）'!$F$6:$O$100,8,FALSE)),"",VLOOKUP($D13&amp;"@8",'中間シート（個人）'!$F$6:$O$100,6,FALSE)&amp;VLOOKUP($D13&amp;"@8",'中間シート（個人）'!$F$6:$O$100,7,FALSE)&amp;"."&amp;VLOOKUP($D13&amp;"@8",'中間シート（個人）'!$F$6:$O$100,8,FALSE))</f>
      </c>
      <c r="AH13" s="30">
        <f>IF(ISERROR(VLOOKUP($D13&amp;"@9",'中間シート（個人）'!$F$6:$O$100,4,FALSE)&amp;VLOOKUP($D13&amp;"@9",'中間シート（個人）'!$F$6:$O$100,5,FALSE)),"",VLOOKUP($D13&amp;"@9",'中間シート（個人）'!$F$6:$O$100,4,FALSE)&amp;VLOOKUP($D13&amp;"@9",'中間シート（個人）'!$F$6:$O$100,5,FALSE))</f>
      </c>
      <c r="AI13" s="30">
        <f>IF(ISERROR(VLOOKUP($D13&amp;"@9",'中間シート（個人）'!$F$6:$O$100,6,FALSE)&amp;VLOOKUP($D13&amp;"@9",'中間シート（個人）'!$F$6:$O$100,7,FALSE)&amp;"."&amp;VLOOKUP($D13&amp;"@9",'中間シート（個人）'!$F$6:$O$100,8,FALSE)),"",VLOOKUP($D13&amp;"@9",'中間シート（個人）'!$F$6:$O$100,6,FALSE)&amp;VLOOKUP($D13&amp;"@9",'中間シート（個人）'!$F$6:$O$100,7,FALSE)&amp;"."&amp;VLOOKUP($D13&amp;"@9",'中間シート（個人）'!$F$6:$O$100,8,FALSE))</f>
      </c>
      <c r="AJ13" s="30">
        <f>IF(ISERROR(VLOOKUP($D13&amp;"@10",'中間シート（個人）'!$F$6:$O$100,4,FALSE)&amp;VLOOKUP($D13&amp;"@10",'中間シート（個人）'!$F$6:$O$100,5,FALSE)),"",VLOOKUP($D13&amp;"@10",'中間シート（個人）'!$F$6:$O$100,4,FALSE)&amp;VLOOKUP($D13&amp;"@10",'中間シート（個人）'!$F$6:$O$100,5,FALSE))</f>
      </c>
      <c r="AK13" s="30">
        <f>IF(ISERROR(VLOOKUP($D13&amp;"@10",'中間シート（個人）'!$F$6:$O$100,6,FALSE)&amp;VLOOKUP($D13&amp;"@10",'中間シート（個人）'!$F$6:$O$100,7,FALSE)&amp;"."&amp;VLOOKUP($D13&amp;"@10",'中間シート（個人）'!$F$6:$O$100,8,FALSE)),"",VLOOKUP($D13&amp;"@10",'中間シート（個人）'!$F$6:$O$100,6,FALSE)&amp;VLOOKUP($D13&amp;"@10",'中間シート（個人）'!$F$6:$O$100,7,FALSE)&amp;"."&amp;VLOOKUP($D13&amp;"@10",'中間シート（個人）'!$F$6:$O$100,8,FALSE))</f>
      </c>
    </row>
    <row r="14" spans="3:37" ht="13.5">
      <c r="C14" s="30">
        <f>IF('中間シート（個人）'!D16="○","",VLOOKUP('個人種目'!F16,Sheet2!$A$2:$B$3,2,FALSE))</f>
      </c>
      <c r="D14" s="30">
        <f>IF('中間シート（個人）'!D16="○","",'中間シート（個人）'!C16)</f>
      </c>
      <c r="E14" s="30">
        <f>IF('中間シート（個人）'!D16="○","",ASC('個人種目'!D16&amp;" "&amp;'個人種目'!E16))</f>
      </c>
      <c r="F14" s="30">
        <f>IF('中間シート（個人）'!D16="○","",'個人種目'!G16&amp;IF(LEN('個人種目'!H16)=1,"0"&amp;'個人種目'!H16,'個人種目'!H16)&amp;IF(LEN('個人種目'!I16)=1,"0"&amp;'個人種目'!I16,'個人種目'!I16))</f>
      </c>
      <c r="G14" s="31">
        <f>IF('中間シート（個人）'!D16="○","",5)</f>
      </c>
      <c r="H14" s="30">
        <f>IF('中間シート（個人）'!D16="○","",0)</f>
      </c>
      <c r="I14" s="30">
        <f>IF('中間シート（個人）'!D16="○","",'中間シート（個人）'!H16)</f>
      </c>
      <c r="K14" s="30">
        <f>IF('中間シート（個人）'!D16="○","",'個人種目'!$K$1)</f>
      </c>
      <c r="M14" s="30">
        <f>IF('中間シート（個人）'!D16="○","",'個人種目'!$K$1)</f>
      </c>
      <c r="Q14" s="30">
        <f>IF('中間シート（個人）'!D16="○","",4)</f>
      </c>
      <c r="R14" s="30">
        <f>IF(ISERROR(VLOOKUP($D14&amp;"@1",'中間シート（個人）'!$F$6:$O$100,4,FALSE)&amp;VLOOKUP($D14&amp;"@1",'中間シート（個人）'!$F$6:$O$100,5,FALSE)),"",VLOOKUP($D14&amp;"@1",'中間シート（個人）'!$F$6:$O$100,4,FALSE)&amp;VLOOKUP($D14&amp;"@1",'中間シート（個人）'!$F$6:$O$100,5,FALSE))</f>
      </c>
      <c r="S14" s="30">
        <f>IF(ISERROR(VLOOKUP($D14&amp;"@1",'中間シート（個人）'!$F$6:$O$100,6,FALSE)&amp;VLOOKUP($D14&amp;"@1",'中間シート（個人）'!$F$6:$O$100,7,FALSE)&amp;"."&amp;VLOOKUP($D14&amp;"@1",'中間シート（個人）'!$F$6:$O$100,8,FALSE)),"",VLOOKUP($D14&amp;"@1",'中間シート（個人）'!$F$6:$O$100,6,FALSE)&amp;VLOOKUP($D14&amp;"@1",'中間シート（個人）'!$F$6:$O$100,7,FALSE)&amp;"."&amp;VLOOKUP($D14&amp;"@1",'中間シート（個人）'!$F$6:$O$100,8,FALSE))</f>
      </c>
      <c r="T14" s="30">
        <f>IF(ISERROR(VLOOKUP($D14&amp;"@2",'中間シート（個人）'!$F$6:$O$100,4,FALSE)&amp;VLOOKUP($D14&amp;"@2",'中間シート（個人）'!$F$6:$O$100,5,FALSE)),"",VLOOKUP($D14&amp;"@2",'中間シート（個人）'!$F$6:$O$100,4,FALSE)&amp;VLOOKUP($D14&amp;"@2",'中間シート（個人）'!$F$6:$O$100,5,FALSE))</f>
      </c>
      <c r="U14" s="30">
        <f>IF(ISERROR(VLOOKUP($D14&amp;"@2",'中間シート（個人）'!$F$6:$O$100,6,FALSE)&amp;VLOOKUP($D14&amp;"@2",'中間シート（個人）'!$F$6:$O$100,7,FALSE)&amp;"."&amp;VLOOKUP($D14&amp;"@2",'中間シート（個人）'!$F$6:$O$100,8,FALSE)),"",VLOOKUP($D14&amp;"@2",'中間シート（個人）'!$F$6:$O$100,6,FALSE)&amp;VLOOKUP($D14&amp;"@2",'中間シート（個人）'!$F$6:$O$100,7,FALSE)&amp;"."&amp;VLOOKUP($D14&amp;"@2",'中間シート（個人）'!$F$6:$O$100,8,FALSE))</f>
      </c>
      <c r="V14" s="30">
        <f>IF(ISERROR(VLOOKUP($D14&amp;"@3",'中間シート（個人）'!$F$6:$O$100,4,FALSE)&amp;VLOOKUP($D14&amp;"@3",'中間シート（個人）'!$F$6:$O$100,5,FALSE)),"",VLOOKUP($D14&amp;"@3",'中間シート（個人）'!$F$6:$O$100,4,FALSE)&amp;VLOOKUP($D14&amp;"@3",'中間シート（個人）'!$F$6:$O$100,5,FALSE))</f>
      </c>
      <c r="W14" s="30">
        <f>IF(ISERROR(VLOOKUP($D14&amp;"@3",'中間シート（個人）'!$F$6:$O$100,6,FALSE)&amp;VLOOKUP($D14&amp;"@3",'中間シート（個人）'!$F$6:$O$100,7,FALSE)&amp;"."&amp;VLOOKUP($D14&amp;"@3",'中間シート（個人）'!$F$6:$O$100,8,FALSE)),"",VLOOKUP($D14&amp;"@3",'中間シート（個人）'!$F$6:$O$100,6,FALSE)&amp;VLOOKUP($D14&amp;"@3",'中間シート（個人）'!$F$6:$O$100,7,FALSE)&amp;"."&amp;VLOOKUP($D14&amp;"@3",'中間シート（個人）'!$F$6:$O$100,8,FALSE))</f>
      </c>
      <c r="X14" s="30">
        <f>IF(ISERROR(VLOOKUP($D14&amp;"@4",'中間シート（個人）'!$F$6:$O$100,4,FALSE)&amp;VLOOKUP($D14&amp;"@4",'中間シート（個人）'!$F$6:$O$100,5,FALSE)),"",VLOOKUP($D14&amp;"@4",'中間シート（個人）'!$F$6:$O$100,4,FALSE)&amp;VLOOKUP($D14&amp;"@4",'中間シート（個人）'!$F$6:$O$100,5,FALSE))</f>
      </c>
      <c r="Y14" s="30">
        <f>IF(ISERROR(VLOOKUP($D14&amp;"@4",'中間シート（個人）'!$F$6:$O$100,6,FALSE)&amp;VLOOKUP($D14&amp;"@4",'中間シート（個人）'!$F$6:$O$100,7,FALSE)&amp;"."&amp;VLOOKUP($D14&amp;"@4",'中間シート（個人）'!$F$6:$O$100,8,FALSE)),"",VLOOKUP($D14&amp;"@4",'中間シート（個人）'!$F$6:$O$100,6,FALSE)&amp;VLOOKUP($D14&amp;"@4",'中間シート（個人）'!$F$6:$O$100,7,FALSE)&amp;"."&amp;VLOOKUP($D14&amp;"@4",'中間シート（個人）'!$F$6:$O$100,8,FALSE))</f>
      </c>
      <c r="Z14" s="30">
        <f>IF(ISERROR(VLOOKUP($D14&amp;"@5",'中間シート（個人）'!$F$6:$O$100,4,FALSE)&amp;VLOOKUP($D14&amp;"@5",'中間シート（個人）'!$F$6:$O$100,5,FALSE)),"",VLOOKUP($D14&amp;"@5",'中間シート（個人）'!$F$6:$O$100,4,FALSE)&amp;VLOOKUP($D14&amp;"@5",'中間シート（個人）'!$F$6:$O$100,5,FALSE))</f>
      </c>
      <c r="AA14" s="30">
        <f>IF(ISERROR(VLOOKUP($D14&amp;"@5",'中間シート（個人）'!$F$6:$O$100,6,FALSE)&amp;VLOOKUP($D14&amp;"@5",'中間シート（個人）'!$F$6:$O$100,7,FALSE)&amp;"."&amp;VLOOKUP($D14&amp;"@5",'中間シート（個人）'!$F$6:$O$100,8,FALSE)),"",VLOOKUP($D14&amp;"@5",'中間シート（個人）'!$F$6:$O$100,6,FALSE)&amp;VLOOKUP($D14&amp;"@5",'中間シート（個人）'!$F$6:$O$100,7,FALSE)&amp;"."&amp;VLOOKUP($D14&amp;"@5",'中間シート（個人）'!$F$6:$O$100,8,FALSE))</f>
      </c>
      <c r="AB14" s="30">
        <f>IF(ISERROR(VLOOKUP($D14&amp;"@6",'中間シート（個人）'!$F$6:$O$100,4,FALSE)&amp;VLOOKUP($D14&amp;"@6",'中間シート（個人）'!$F$6:$O$100,5,FALSE)),"",VLOOKUP($D14&amp;"@6",'中間シート（個人）'!$F$6:$O$100,4,FALSE)&amp;VLOOKUP($D14&amp;"@6",'中間シート（個人）'!$F$6:$O$100,5,FALSE))</f>
      </c>
      <c r="AC14" s="30">
        <f>IF(ISERROR(VLOOKUP($D14&amp;"@6",'中間シート（個人）'!$F$6:$O$100,6,FALSE)&amp;VLOOKUP($D14&amp;"@6",'中間シート（個人）'!$F$6:$O$100,7,FALSE)&amp;"."&amp;VLOOKUP($D14&amp;"@6",'中間シート（個人）'!$F$6:$O$100,8,FALSE)),"",VLOOKUP($D14&amp;"@6",'中間シート（個人）'!$F$6:$O$100,6,FALSE)&amp;VLOOKUP($D14&amp;"@6",'中間シート（個人）'!$F$6:$O$100,7,FALSE)&amp;"."&amp;VLOOKUP($D14&amp;"@6",'中間シート（個人）'!$F$6:$O$100,8,FALSE))</f>
      </c>
      <c r="AD14" s="30">
        <f>IF(ISERROR(VLOOKUP($D14&amp;"@7",'中間シート（個人）'!$F$6:$O$100,4,FALSE)&amp;VLOOKUP($D14&amp;"@7",'中間シート（個人）'!$F$6:$O$100,5,FALSE)),"",VLOOKUP($D14&amp;"@7",'中間シート（個人）'!$F$6:$O$100,4,FALSE)&amp;VLOOKUP($D14&amp;"@7",'中間シート（個人）'!$F$6:$O$100,5,FALSE))</f>
      </c>
      <c r="AE14" s="30">
        <f>IF(ISERROR(VLOOKUP($D14&amp;"@7",'中間シート（個人）'!$F$6:$O$100,6,FALSE)&amp;VLOOKUP($D14&amp;"@7",'中間シート（個人）'!$F$6:$O$100,7,FALSE)&amp;"."&amp;VLOOKUP($D14&amp;"@7",'中間シート（個人）'!$F$6:$O$100,8,FALSE)),"",VLOOKUP($D14&amp;"@7",'中間シート（個人）'!$F$6:$O$100,6,FALSE)&amp;VLOOKUP($D14&amp;"@7",'中間シート（個人）'!$F$6:$O$100,7,FALSE)&amp;"."&amp;VLOOKUP($D14&amp;"@7",'中間シート（個人）'!$F$6:$O$100,8,FALSE))</f>
      </c>
      <c r="AF14" s="30">
        <f>IF(ISERROR(VLOOKUP($D14&amp;"@8",'中間シート（個人）'!$F$6:$O$100,4,FALSE)&amp;VLOOKUP($D14&amp;"@8",'中間シート（個人）'!$F$6:$O$100,5,FALSE)),"",VLOOKUP($D14&amp;"@8",'中間シート（個人）'!$F$6:$O$100,4,FALSE)&amp;VLOOKUP($D14&amp;"@8",'中間シート（個人）'!$F$6:$O$100,5,FALSE))</f>
      </c>
      <c r="AG14" s="30">
        <f>IF(ISERROR(VLOOKUP($D14&amp;"@8",'中間シート（個人）'!$F$6:$O$100,6,FALSE)&amp;VLOOKUP($D14&amp;"@8",'中間シート（個人）'!$F$6:$O$100,7,FALSE)&amp;"."&amp;VLOOKUP($D14&amp;"@8",'中間シート（個人）'!$F$6:$O$100,8,FALSE)),"",VLOOKUP($D14&amp;"@8",'中間シート（個人）'!$F$6:$O$100,6,FALSE)&amp;VLOOKUP($D14&amp;"@8",'中間シート（個人）'!$F$6:$O$100,7,FALSE)&amp;"."&amp;VLOOKUP($D14&amp;"@8",'中間シート（個人）'!$F$6:$O$100,8,FALSE))</f>
      </c>
      <c r="AH14" s="30">
        <f>IF(ISERROR(VLOOKUP($D14&amp;"@9",'中間シート（個人）'!$F$6:$O$100,4,FALSE)&amp;VLOOKUP($D14&amp;"@9",'中間シート（個人）'!$F$6:$O$100,5,FALSE)),"",VLOOKUP($D14&amp;"@9",'中間シート（個人）'!$F$6:$O$100,4,FALSE)&amp;VLOOKUP($D14&amp;"@9",'中間シート（個人）'!$F$6:$O$100,5,FALSE))</f>
      </c>
      <c r="AI14" s="30">
        <f>IF(ISERROR(VLOOKUP($D14&amp;"@9",'中間シート（個人）'!$F$6:$O$100,6,FALSE)&amp;VLOOKUP($D14&amp;"@9",'中間シート（個人）'!$F$6:$O$100,7,FALSE)&amp;"."&amp;VLOOKUP($D14&amp;"@9",'中間シート（個人）'!$F$6:$O$100,8,FALSE)),"",VLOOKUP($D14&amp;"@9",'中間シート（個人）'!$F$6:$O$100,6,FALSE)&amp;VLOOKUP($D14&amp;"@9",'中間シート（個人）'!$F$6:$O$100,7,FALSE)&amp;"."&amp;VLOOKUP($D14&amp;"@9",'中間シート（個人）'!$F$6:$O$100,8,FALSE))</f>
      </c>
      <c r="AJ14" s="30">
        <f>IF(ISERROR(VLOOKUP($D14&amp;"@10",'中間シート（個人）'!$F$6:$O$100,4,FALSE)&amp;VLOOKUP($D14&amp;"@10",'中間シート（個人）'!$F$6:$O$100,5,FALSE)),"",VLOOKUP($D14&amp;"@10",'中間シート（個人）'!$F$6:$O$100,4,FALSE)&amp;VLOOKUP($D14&amp;"@10",'中間シート（個人）'!$F$6:$O$100,5,FALSE))</f>
      </c>
      <c r="AK14" s="30">
        <f>IF(ISERROR(VLOOKUP($D14&amp;"@10",'中間シート（個人）'!$F$6:$O$100,6,FALSE)&amp;VLOOKUP($D14&amp;"@10",'中間シート（個人）'!$F$6:$O$100,7,FALSE)&amp;"."&amp;VLOOKUP($D14&amp;"@10",'中間シート（個人）'!$F$6:$O$100,8,FALSE)),"",VLOOKUP($D14&amp;"@10",'中間シート（個人）'!$F$6:$O$100,6,FALSE)&amp;VLOOKUP($D14&amp;"@10",'中間シート（個人）'!$F$6:$O$100,7,FALSE)&amp;"."&amp;VLOOKUP($D14&amp;"@10",'中間シート（個人）'!$F$6:$O$100,8,FALSE))</f>
      </c>
    </row>
    <row r="15" spans="3:37" ht="13.5">
      <c r="C15" s="30">
        <f>IF('中間シート（個人）'!D17="○","",VLOOKUP('個人種目'!F17,Sheet2!$A$2:$B$3,2,FALSE))</f>
      </c>
      <c r="D15" s="30">
        <f>IF('中間シート（個人）'!D17="○","",'中間シート（個人）'!C17)</f>
      </c>
      <c r="E15" s="30">
        <f>IF('中間シート（個人）'!D17="○","",ASC('個人種目'!D17&amp;" "&amp;'個人種目'!E17))</f>
      </c>
      <c r="F15" s="30">
        <f>IF('中間シート（個人）'!D17="○","",'個人種目'!G17&amp;IF(LEN('個人種目'!H17)=1,"0"&amp;'個人種目'!H17,'個人種目'!H17)&amp;IF(LEN('個人種目'!I17)=1,"0"&amp;'個人種目'!I17,'個人種目'!I17))</f>
      </c>
      <c r="G15" s="31">
        <f>IF('中間シート（個人）'!D17="○","",5)</f>
      </c>
      <c r="H15" s="30">
        <f>IF('中間シート（個人）'!D17="○","",0)</f>
      </c>
      <c r="I15" s="30">
        <f>IF('中間シート（個人）'!D17="○","",'中間シート（個人）'!H17)</f>
      </c>
      <c r="K15" s="30">
        <f>IF('中間シート（個人）'!D17="○","",'個人種目'!$K$1)</f>
      </c>
      <c r="M15" s="30">
        <f>IF('中間シート（個人）'!D17="○","",'個人種目'!$K$1)</f>
      </c>
      <c r="Q15" s="30">
        <f>IF('中間シート（個人）'!D17="○","",4)</f>
      </c>
      <c r="R15" s="30">
        <f>IF(ISERROR(VLOOKUP($D15&amp;"@1",'中間シート（個人）'!$F$6:$O$100,4,FALSE)&amp;VLOOKUP($D15&amp;"@1",'中間シート（個人）'!$F$6:$O$100,5,FALSE)),"",VLOOKUP($D15&amp;"@1",'中間シート（個人）'!$F$6:$O$100,4,FALSE)&amp;VLOOKUP($D15&amp;"@1",'中間シート（個人）'!$F$6:$O$100,5,FALSE))</f>
      </c>
      <c r="S15" s="30">
        <f>IF(ISERROR(VLOOKUP($D15&amp;"@1",'中間シート（個人）'!$F$6:$O$100,6,FALSE)&amp;VLOOKUP($D15&amp;"@1",'中間シート（個人）'!$F$6:$O$100,7,FALSE)&amp;"."&amp;VLOOKUP($D15&amp;"@1",'中間シート（個人）'!$F$6:$O$100,8,FALSE)),"",VLOOKUP($D15&amp;"@1",'中間シート（個人）'!$F$6:$O$100,6,FALSE)&amp;VLOOKUP($D15&amp;"@1",'中間シート（個人）'!$F$6:$O$100,7,FALSE)&amp;"."&amp;VLOOKUP($D15&amp;"@1",'中間シート（個人）'!$F$6:$O$100,8,FALSE))</f>
      </c>
      <c r="T15" s="30">
        <f>IF(ISERROR(VLOOKUP($D15&amp;"@2",'中間シート（個人）'!$F$6:$O$100,4,FALSE)&amp;VLOOKUP($D15&amp;"@2",'中間シート（個人）'!$F$6:$O$100,5,FALSE)),"",VLOOKUP($D15&amp;"@2",'中間シート（個人）'!$F$6:$O$100,4,FALSE)&amp;VLOOKUP($D15&amp;"@2",'中間シート（個人）'!$F$6:$O$100,5,FALSE))</f>
      </c>
      <c r="U15" s="30">
        <f>IF(ISERROR(VLOOKUP($D15&amp;"@2",'中間シート（個人）'!$F$6:$O$100,6,FALSE)&amp;VLOOKUP($D15&amp;"@2",'中間シート（個人）'!$F$6:$O$100,7,FALSE)&amp;"."&amp;VLOOKUP($D15&amp;"@2",'中間シート（個人）'!$F$6:$O$100,8,FALSE)),"",VLOOKUP($D15&amp;"@2",'中間シート（個人）'!$F$6:$O$100,6,FALSE)&amp;VLOOKUP($D15&amp;"@2",'中間シート（個人）'!$F$6:$O$100,7,FALSE)&amp;"."&amp;VLOOKUP($D15&amp;"@2",'中間シート（個人）'!$F$6:$O$100,8,FALSE))</f>
      </c>
      <c r="V15" s="30">
        <f>IF(ISERROR(VLOOKUP($D15&amp;"@3",'中間シート（個人）'!$F$6:$O$100,4,FALSE)&amp;VLOOKUP($D15&amp;"@3",'中間シート（個人）'!$F$6:$O$100,5,FALSE)),"",VLOOKUP($D15&amp;"@3",'中間シート（個人）'!$F$6:$O$100,4,FALSE)&amp;VLOOKUP($D15&amp;"@3",'中間シート（個人）'!$F$6:$O$100,5,FALSE))</f>
      </c>
      <c r="W15" s="30">
        <f>IF(ISERROR(VLOOKUP($D15&amp;"@3",'中間シート（個人）'!$F$6:$O$100,6,FALSE)&amp;VLOOKUP($D15&amp;"@3",'中間シート（個人）'!$F$6:$O$100,7,FALSE)&amp;"."&amp;VLOOKUP($D15&amp;"@3",'中間シート（個人）'!$F$6:$O$100,8,FALSE)),"",VLOOKUP($D15&amp;"@3",'中間シート（個人）'!$F$6:$O$100,6,FALSE)&amp;VLOOKUP($D15&amp;"@3",'中間シート（個人）'!$F$6:$O$100,7,FALSE)&amp;"."&amp;VLOOKUP($D15&amp;"@3",'中間シート（個人）'!$F$6:$O$100,8,FALSE))</f>
      </c>
      <c r="X15" s="30">
        <f>IF(ISERROR(VLOOKUP($D15&amp;"@4",'中間シート（個人）'!$F$6:$O$100,4,FALSE)&amp;VLOOKUP($D15&amp;"@4",'中間シート（個人）'!$F$6:$O$100,5,FALSE)),"",VLOOKUP($D15&amp;"@4",'中間シート（個人）'!$F$6:$O$100,4,FALSE)&amp;VLOOKUP($D15&amp;"@4",'中間シート（個人）'!$F$6:$O$100,5,FALSE))</f>
      </c>
      <c r="Y15" s="30">
        <f>IF(ISERROR(VLOOKUP($D15&amp;"@4",'中間シート（個人）'!$F$6:$O$100,6,FALSE)&amp;VLOOKUP($D15&amp;"@4",'中間シート（個人）'!$F$6:$O$100,7,FALSE)&amp;"."&amp;VLOOKUP($D15&amp;"@4",'中間シート（個人）'!$F$6:$O$100,8,FALSE)),"",VLOOKUP($D15&amp;"@4",'中間シート（個人）'!$F$6:$O$100,6,FALSE)&amp;VLOOKUP($D15&amp;"@4",'中間シート（個人）'!$F$6:$O$100,7,FALSE)&amp;"."&amp;VLOOKUP($D15&amp;"@4",'中間シート（個人）'!$F$6:$O$100,8,FALSE))</f>
      </c>
      <c r="Z15" s="30">
        <f>IF(ISERROR(VLOOKUP($D15&amp;"@5",'中間シート（個人）'!$F$6:$O$100,4,FALSE)&amp;VLOOKUP($D15&amp;"@5",'中間シート（個人）'!$F$6:$O$100,5,FALSE)),"",VLOOKUP($D15&amp;"@5",'中間シート（個人）'!$F$6:$O$100,4,FALSE)&amp;VLOOKUP($D15&amp;"@5",'中間シート（個人）'!$F$6:$O$100,5,FALSE))</f>
      </c>
      <c r="AA15" s="30">
        <f>IF(ISERROR(VLOOKUP($D15&amp;"@5",'中間シート（個人）'!$F$6:$O$100,6,FALSE)&amp;VLOOKUP($D15&amp;"@5",'中間シート（個人）'!$F$6:$O$100,7,FALSE)&amp;"."&amp;VLOOKUP($D15&amp;"@5",'中間シート（個人）'!$F$6:$O$100,8,FALSE)),"",VLOOKUP($D15&amp;"@5",'中間シート（個人）'!$F$6:$O$100,6,FALSE)&amp;VLOOKUP($D15&amp;"@5",'中間シート（個人）'!$F$6:$O$100,7,FALSE)&amp;"."&amp;VLOOKUP($D15&amp;"@5",'中間シート（個人）'!$F$6:$O$100,8,FALSE))</f>
      </c>
      <c r="AB15" s="30">
        <f>IF(ISERROR(VLOOKUP($D15&amp;"@6",'中間シート（個人）'!$F$6:$O$100,4,FALSE)&amp;VLOOKUP($D15&amp;"@6",'中間シート（個人）'!$F$6:$O$100,5,FALSE)),"",VLOOKUP($D15&amp;"@6",'中間シート（個人）'!$F$6:$O$100,4,FALSE)&amp;VLOOKUP($D15&amp;"@6",'中間シート（個人）'!$F$6:$O$100,5,FALSE))</f>
      </c>
      <c r="AC15" s="30">
        <f>IF(ISERROR(VLOOKUP($D15&amp;"@6",'中間シート（個人）'!$F$6:$O$100,6,FALSE)&amp;VLOOKUP($D15&amp;"@6",'中間シート（個人）'!$F$6:$O$100,7,FALSE)&amp;"."&amp;VLOOKUP($D15&amp;"@6",'中間シート（個人）'!$F$6:$O$100,8,FALSE)),"",VLOOKUP($D15&amp;"@6",'中間シート（個人）'!$F$6:$O$100,6,FALSE)&amp;VLOOKUP($D15&amp;"@6",'中間シート（個人）'!$F$6:$O$100,7,FALSE)&amp;"."&amp;VLOOKUP($D15&amp;"@6",'中間シート（個人）'!$F$6:$O$100,8,FALSE))</f>
      </c>
      <c r="AD15" s="30">
        <f>IF(ISERROR(VLOOKUP($D15&amp;"@7",'中間シート（個人）'!$F$6:$O$100,4,FALSE)&amp;VLOOKUP($D15&amp;"@7",'中間シート（個人）'!$F$6:$O$100,5,FALSE)),"",VLOOKUP($D15&amp;"@7",'中間シート（個人）'!$F$6:$O$100,4,FALSE)&amp;VLOOKUP($D15&amp;"@7",'中間シート（個人）'!$F$6:$O$100,5,FALSE))</f>
      </c>
      <c r="AE15" s="30">
        <f>IF(ISERROR(VLOOKUP($D15&amp;"@7",'中間シート（個人）'!$F$6:$O$100,6,FALSE)&amp;VLOOKUP($D15&amp;"@7",'中間シート（個人）'!$F$6:$O$100,7,FALSE)&amp;"."&amp;VLOOKUP($D15&amp;"@7",'中間シート（個人）'!$F$6:$O$100,8,FALSE)),"",VLOOKUP($D15&amp;"@7",'中間シート（個人）'!$F$6:$O$100,6,FALSE)&amp;VLOOKUP($D15&amp;"@7",'中間シート（個人）'!$F$6:$O$100,7,FALSE)&amp;"."&amp;VLOOKUP($D15&amp;"@7",'中間シート（個人）'!$F$6:$O$100,8,FALSE))</f>
      </c>
      <c r="AF15" s="30">
        <f>IF(ISERROR(VLOOKUP($D15&amp;"@8",'中間シート（個人）'!$F$6:$O$100,4,FALSE)&amp;VLOOKUP($D15&amp;"@8",'中間シート（個人）'!$F$6:$O$100,5,FALSE)),"",VLOOKUP($D15&amp;"@8",'中間シート（個人）'!$F$6:$O$100,4,FALSE)&amp;VLOOKUP($D15&amp;"@8",'中間シート（個人）'!$F$6:$O$100,5,FALSE))</f>
      </c>
      <c r="AG15" s="30">
        <f>IF(ISERROR(VLOOKUP($D15&amp;"@8",'中間シート（個人）'!$F$6:$O$100,6,FALSE)&amp;VLOOKUP($D15&amp;"@8",'中間シート（個人）'!$F$6:$O$100,7,FALSE)&amp;"."&amp;VLOOKUP($D15&amp;"@8",'中間シート（個人）'!$F$6:$O$100,8,FALSE)),"",VLOOKUP($D15&amp;"@8",'中間シート（個人）'!$F$6:$O$100,6,FALSE)&amp;VLOOKUP($D15&amp;"@8",'中間シート（個人）'!$F$6:$O$100,7,FALSE)&amp;"."&amp;VLOOKUP($D15&amp;"@8",'中間シート（個人）'!$F$6:$O$100,8,FALSE))</f>
      </c>
      <c r="AH15" s="30">
        <f>IF(ISERROR(VLOOKUP($D15&amp;"@9",'中間シート（個人）'!$F$6:$O$100,4,FALSE)&amp;VLOOKUP($D15&amp;"@9",'中間シート（個人）'!$F$6:$O$100,5,FALSE)),"",VLOOKUP($D15&amp;"@9",'中間シート（個人）'!$F$6:$O$100,4,FALSE)&amp;VLOOKUP($D15&amp;"@9",'中間シート（個人）'!$F$6:$O$100,5,FALSE))</f>
      </c>
      <c r="AI15" s="30">
        <f>IF(ISERROR(VLOOKUP($D15&amp;"@9",'中間シート（個人）'!$F$6:$O$100,6,FALSE)&amp;VLOOKUP($D15&amp;"@9",'中間シート（個人）'!$F$6:$O$100,7,FALSE)&amp;"."&amp;VLOOKUP($D15&amp;"@9",'中間シート（個人）'!$F$6:$O$100,8,FALSE)),"",VLOOKUP($D15&amp;"@9",'中間シート（個人）'!$F$6:$O$100,6,FALSE)&amp;VLOOKUP($D15&amp;"@9",'中間シート（個人）'!$F$6:$O$100,7,FALSE)&amp;"."&amp;VLOOKUP($D15&amp;"@9",'中間シート（個人）'!$F$6:$O$100,8,FALSE))</f>
      </c>
      <c r="AJ15" s="30">
        <f>IF(ISERROR(VLOOKUP($D15&amp;"@10",'中間シート（個人）'!$F$6:$O$100,4,FALSE)&amp;VLOOKUP($D15&amp;"@10",'中間シート（個人）'!$F$6:$O$100,5,FALSE)),"",VLOOKUP($D15&amp;"@10",'中間シート（個人）'!$F$6:$O$100,4,FALSE)&amp;VLOOKUP($D15&amp;"@10",'中間シート（個人）'!$F$6:$O$100,5,FALSE))</f>
      </c>
      <c r="AK15" s="30">
        <f>IF(ISERROR(VLOOKUP($D15&amp;"@10",'中間シート（個人）'!$F$6:$O$100,6,FALSE)&amp;VLOOKUP($D15&amp;"@10",'中間シート（個人）'!$F$6:$O$100,7,FALSE)&amp;"."&amp;VLOOKUP($D15&amp;"@10",'中間シート（個人）'!$F$6:$O$100,8,FALSE)),"",VLOOKUP($D15&amp;"@10",'中間シート（個人）'!$F$6:$O$100,6,FALSE)&amp;VLOOKUP($D15&amp;"@10",'中間シート（個人）'!$F$6:$O$100,7,FALSE)&amp;"."&amp;VLOOKUP($D15&amp;"@10",'中間シート（個人）'!$F$6:$O$100,8,FALSE))</f>
      </c>
    </row>
    <row r="16" spans="3:37" ht="13.5">
      <c r="C16" s="30">
        <f>IF('中間シート（個人）'!D18="○","",VLOOKUP('個人種目'!F18,Sheet2!$A$2:$B$3,2,FALSE))</f>
      </c>
      <c r="D16" s="30">
        <f>IF('中間シート（個人）'!D18="○","",'中間シート（個人）'!C18)</f>
      </c>
      <c r="E16" s="30">
        <f>IF('中間シート（個人）'!D18="○","",ASC('個人種目'!D18&amp;" "&amp;'個人種目'!E18))</f>
      </c>
      <c r="F16" s="30">
        <f>IF('中間シート（個人）'!D18="○","",'個人種目'!G18&amp;IF(LEN('個人種目'!H18)=1,"0"&amp;'個人種目'!H18,'個人種目'!H18)&amp;IF(LEN('個人種目'!I18)=1,"0"&amp;'個人種目'!I18,'個人種目'!I18))</f>
      </c>
      <c r="G16" s="31">
        <f>IF('中間シート（個人）'!D18="○","",5)</f>
      </c>
      <c r="H16" s="30">
        <f>IF('中間シート（個人）'!D18="○","",0)</f>
      </c>
      <c r="I16" s="30">
        <f>IF('中間シート（個人）'!D18="○","",'中間シート（個人）'!H18)</f>
      </c>
      <c r="K16" s="30">
        <f>IF('中間シート（個人）'!D18="○","",'個人種目'!$K$1)</f>
      </c>
      <c r="M16" s="30">
        <f>IF('中間シート（個人）'!D18="○","",'個人種目'!$K$1)</f>
      </c>
      <c r="Q16" s="30">
        <f>IF('中間シート（個人）'!D18="○","",4)</f>
      </c>
      <c r="R16" s="30">
        <f>IF(ISERROR(VLOOKUP($D16&amp;"@1",'中間シート（個人）'!$F$6:$O$100,4,FALSE)&amp;VLOOKUP($D16&amp;"@1",'中間シート（個人）'!$F$6:$O$100,5,FALSE)),"",VLOOKUP($D16&amp;"@1",'中間シート（個人）'!$F$6:$O$100,4,FALSE)&amp;VLOOKUP($D16&amp;"@1",'中間シート（個人）'!$F$6:$O$100,5,FALSE))</f>
      </c>
      <c r="S16" s="30">
        <f>IF(ISERROR(VLOOKUP($D16&amp;"@1",'中間シート（個人）'!$F$6:$O$100,6,FALSE)&amp;VLOOKUP($D16&amp;"@1",'中間シート（個人）'!$F$6:$O$100,7,FALSE)&amp;"."&amp;VLOOKUP($D16&amp;"@1",'中間シート（個人）'!$F$6:$O$100,8,FALSE)),"",VLOOKUP($D16&amp;"@1",'中間シート（個人）'!$F$6:$O$100,6,FALSE)&amp;VLOOKUP($D16&amp;"@1",'中間シート（個人）'!$F$6:$O$100,7,FALSE)&amp;"."&amp;VLOOKUP($D16&amp;"@1",'中間シート（個人）'!$F$6:$O$100,8,FALSE))</f>
      </c>
      <c r="T16" s="30">
        <f>IF(ISERROR(VLOOKUP($D16&amp;"@2",'中間シート（個人）'!$F$6:$O$100,4,FALSE)&amp;VLOOKUP($D16&amp;"@2",'中間シート（個人）'!$F$6:$O$100,5,FALSE)),"",VLOOKUP($D16&amp;"@2",'中間シート（個人）'!$F$6:$O$100,4,FALSE)&amp;VLOOKUP($D16&amp;"@2",'中間シート（個人）'!$F$6:$O$100,5,FALSE))</f>
      </c>
      <c r="U16" s="30">
        <f>IF(ISERROR(VLOOKUP($D16&amp;"@2",'中間シート（個人）'!$F$6:$O$100,6,FALSE)&amp;VLOOKUP($D16&amp;"@2",'中間シート（個人）'!$F$6:$O$100,7,FALSE)&amp;"."&amp;VLOOKUP($D16&amp;"@2",'中間シート（個人）'!$F$6:$O$100,8,FALSE)),"",VLOOKUP($D16&amp;"@2",'中間シート（個人）'!$F$6:$O$100,6,FALSE)&amp;VLOOKUP($D16&amp;"@2",'中間シート（個人）'!$F$6:$O$100,7,FALSE)&amp;"."&amp;VLOOKUP($D16&amp;"@2",'中間シート（個人）'!$F$6:$O$100,8,FALSE))</f>
      </c>
      <c r="V16" s="30">
        <f>IF(ISERROR(VLOOKUP($D16&amp;"@3",'中間シート（個人）'!$F$6:$O$100,4,FALSE)&amp;VLOOKUP($D16&amp;"@3",'中間シート（個人）'!$F$6:$O$100,5,FALSE)),"",VLOOKUP($D16&amp;"@3",'中間シート（個人）'!$F$6:$O$100,4,FALSE)&amp;VLOOKUP($D16&amp;"@3",'中間シート（個人）'!$F$6:$O$100,5,FALSE))</f>
      </c>
      <c r="W16" s="30">
        <f>IF(ISERROR(VLOOKUP($D16&amp;"@3",'中間シート（個人）'!$F$6:$O$100,6,FALSE)&amp;VLOOKUP($D16&amp;"@3",'中間シート（個人）'!$F$6:$O$100,7,FALSE)&amp;"."&amp;VLOOKUP($D16&amp;"@3",'中間シート（個人）'!$F$6:$O$100,8,FALSE)),"",VLOOKUP($D16&amp;"@3",'中間シート（個人）'!$F$6:$O$100,6,FALSE)&amp;VLOOKUP($D16&amp;"@3",'中間シート（個人）'!$F$6:$O$100,7,FALSE)&amp;"."&amp;VLOOKUP($D16&amp;"@3",'中間シート（個人）'!$F$6:$O$100,8,FALSE))</f>
      </c>
      <c r="X16" s="30">
        <f>IF(ISERROR(VLOOKUP($D16&amp;"@4",'中間シート（個人）'!$F$6:$O$100,4,FALSE)&amp;VLOOKUP($D16&amp;"@4",'中間シート（個人）'!$F$6:$O$100,5,FALSE)),"",VLOOKUP($D16&amp;"@4",'中間シート（個人）'!$F$6:$O$100,4,FALSE)&amp;VLOOKUP($D16&amp;"@4",'中間シート（個人）'!$F$6:$O$100,5,FALSE))</f>
      </c>
      <c r="Y16" s="30">
        <f>IF(ISERROR(VLOOKUP($D16&amp;"@4",'中間シート（個人）'!$F$6:$O$100,6,FALSE)&amp;VLOOKUP($D16&amp;"@4",'中間シート（個人）'!$F$6:$O$100,7,FALSE)&amp;"."&amp;VLOOKUP($D16&amp;"@4",'中間シート（個人）'!$F$6:$O$100,8,FALSE)),"",VLOOKUP($D16&amp;"@4",'中間シート（個人）'!$F$6:$O$100,6,FALSE)&amp;VLOOKUP($D16&amp;"@4",'中間シート（個人）'!$F$6:$O$100,7,FALSE)&amp;"."&amp;VLOOKUP($D16&amp;"@4",'中間シート（個人）'!$F$6:$O$100,8,FALSE))</f>
      </c>
      <c r="Z16" s="30">
        <f>IF(ISERROR(VLOOKUP($D16&amp;"@5",'中間シート（個人）'!$F$6:$O$100,4,FALSE)&amp;VLOOKUP($D16&amp;"@5",'中間シート（個人）'!$F$6:$O$100,5,FALSE)),"",VLOOKUP($D16&amp;"@5",'中間シート（個人）'!$F$6:$O$100,4,FALSE)&amp;VLOOKUP($D16&amp;"@5",'中間シート（個人）'!$F$6:$O$100,5,FALSE))</f>
      </c>
      <c r="AA16" s="30">
        <f>IF(ISERROR(VLOOKUP($D16&amp;"@5",'中間シート（個人）'!$F$6:$O$100,6,FALSE)&amp;VLOOKUP($D16&amp;"@5",'中間シート（個人）'!$F$6:$O$100,7,FALSE)&amp;"."&amp;VLOOKUP($D16&amp;"@5",'中間シート（個人）'!$F$6:$O$100,8,FALSE)),"",VLOOKUP($D16&amp;"@5",'中間シート（個人）'!$F$6:$O$100,6,FALSE)&amp;VLOOKUP($D16&amp;"@5",'中間シート（個人）'!$F$6:$O$100,7,FALSE)&amp;"."&amp;VLOOKUP($D16&amp;"@5",'中間シート（個人）'!$F$6:$O$100,8,FALSE))</f>
      </c>
      <c r="AB16" s="30">
        <f>IF(ISERROR(VLOOKUP($D16&amp;"@6",'中間シート（個人）'!$F$6:$O$100,4,FALSE)&amp;VLOOKUP($D16&amp;"@6",'中間シート（個人）'!$F$6:$O$100,5,FALSE)),"",VLOOKUP($D16&amp;"@6",'中間シート（個人）'!$F$6:$O$100,4,FALSE)&amp;VLOOKUP($D16&amp;"@6",'中間シート（個人）'!$F$6:$O$100,5,FALSE))</f>
      </c>
      <c r="AC16" s="30">
        <f>IF(ISERROR(VLOOKUP($D16&amp;"@6",'中間シート（個人）'!$F$6:$O$100,6,FALSE)&amp;VLOOKUP($D16&amp;"@6",'中間シート（個人）'!$F$6:$O$100,7,FALSE)&amp;"."&amp;VLOOKUP($D16&amp;"@6",'中間シート（個人）'!$F$6:$O$100,8,FALSE)),"",VLOOKUP($D16&amp;"@6",'中間シート（個人）'!$F$6:$O$100,6,FALSE)&amp;VLOOKUP($D16&amp;"@6",'中間シート（個人）'!$F$6:$O$100,7,FALSE)&amp;"."&amp;VLOOKUP($D16&amp;"@6",'中間シート（個人）'!$F$6:$O$100,8,FALSE))</f>
      </c>
      <c r="AD16" s="30">
        <f>IF(ISERROR(VLOOKUP($D16&amp;"@7",'中間シート（個人）'!$F$6:$O$100,4,FALSE)&amp;VLOOKUP($D16&amp;"@7",'中間シート（個人）'!$F$6:$O$100,5,FALSE)),"",VLOOKUP($D16&amp;"@7",'中間シート（個人）'!$F$6:$O$100,4,FALSE)&amp;VLOOKUP($D16&amp;"@7",'中間シート（個人）'!$F$6:$O$100,5,FALSE))</f>
      </c>
      <c r="AE16" s="30">
        <f>IF(ISERROR(VLOOKUP($D16&amp;"@7",'中間シート（個人）'!$F$6:$O$100,6,FALSE)&amp;VLOOKUP($D16&amp;"@7",'中間シート（個人）'!$F$6:$O$100,7,FALSE)&amp;"."&amp;VLOOKUP($D16&amp;"@7",'中間シート（個人）'!$F$6:$O$100,8,FALSE)),"",VLOOKUP($D16&amp;"@7",'中間シート（個人）'!$F$6:$O$100,6,FALSE)&amp;VLOOKUP($D16&amp;"@7",'中間シート（個人）'!$F$6:$O$100,7,FALSE)&amp;"."&amp;VLOOKUP($D16&amp;"@7",'中間シート（個人）'!$F$6:$O$100,8,FALSE))</f>
      </c>
      <c r="AF16" s="30">
        <f>IF(ISERROR(VLOOKUP($D16&amp;"@8",'中間シート（個人）'!$F$6:$O$100,4,FALSE)&amp;VLOOKUP($D16&amp;"@8",'中間シート（個人）'!$F$6:$O$100,5,FALSE)),"",VLOOKUP($D16&amp;"@8",'中間シート（個人）'!$F$6:$O$100,4,FALSE)&amp;VLOOKUP($D16&amp;"@8",'中間シート（個人）'!$F$6:$O$100,5,FALSE))</f>
      </c>
      <c r="AG16" s="30">
        <f>IF(ISERROR(VLOOKUP($D16&amp;"@8",'中間シート（個人）'!$F$6:$O$100,6,FALSE)&amp;VLOOKUP($D16&amp;"@8",'中間シート（個人）'!$F$6:$O$100,7,FALSE)&amp;"."&amp;VLOOKUP($D16&amp;"@8",'中間シート（個人）'!$F$6:$O$100,8,FALSE)),"",VLOOKUP($D16&amp;"@8",'中間シート（個人）'!$F$6:$O$100,6,FALSE)&amp;VLOOKUP($D16&amp;"@8",'中間シート（個人）'!$F$6:$O$100,7,FALSE)&amp;"."&amp;VLOOKUP($D16&amp;"@8",'中間シート（個人）'!$F$6:$O$100,8,FALSE))</f>
      </c>
      <c r="AH16" s="30">
        <f>IF(ISERROR(VLOOKUP($D16&amp;"@9",'中間シート（個人）'!$F$6:$O$100,4,FALSE)&amp;VLOOKUP($D16&amp;"@9",'中間シート（個人）'!$F$6:$O$100,5,FALSE)),"",VLOOKUP($D16&amp;"@9",'中間シート（個人）'!$F$6:$O$100,4,FALSE)&amp;VLOOKUP($D16&amp;"@9",'中間シート（個人）'!$F$6:$O$100,5,FALSE))</f>
      </c>
      <c r="AI16" s="30">
        <f>IF(ISERROR(VLOOKUP($D16&amp;"@9",'中間シート（個人）'!$F$6:$O$100,6,FALSE)&amp;VLOOKUP($D16&amp;"@9",'中間シート（個人）'!$F$6:$O$100,7,FALSE)&amp;"."&amp;VLOOKUP($D16&amp;"@9",'中間シート（個人）'!$F$6:$O$100,8,FALSE)),"",VLOOKUP($D16&amp;"@9",'中間シート（個人）'!$F$6:$O$100,6,FALSE)&amp;VLOOKUP($D16&amp;"@9",'中間シート（個人）'!$F$6:$O$100,7,FALSE)&amp;"."&amp;VLOOKUP($D16&amp;"@9",'中間シート（個人）'!$F$6:$O$100,8,FALSE))</f>
      </c>
      <c r="AJ16" s="30">
        <f>IF(ISERROR(VLOOKUP($D16&amp;"@10",'中間シート（個人）'!$F$6:$O$100,4,FALSE)&amp;VLOOKUP($D16&amp;"@10",'中間シート（個人）'!$F$6:$O$100,5,FALSE)),"",VLOOKUP($D16&amp;"@10",'中間シート（個人）'!$F$6:$O$100,4,FALSE)&amp;VLOOKUP($D16&amp;"@10",'中間シート（個人）'!$F$6:$O$100,5,FALSE))</f>
      </c>
      <c r="AK16" s="30">
        <f>IF(ISERROR(VLOOKUP($D16&amp;"@10",'中間シート（個人）'!$F$6:$O$100,6,FALSE)&amp;VLOOKUP($D16&amp;"@10",'中間シート（個人）'!$F$6:$O$100,7,FALSE)&amp;"."&amp;VLOOKUP($D16&amp;"@10",'中間シート（個人）'!$F$6:$O$100,8,FALSE)),"",VLOOKUP($D16&amp;"@10",'中間シート（個人）'!$F$6:$O$100,6,FALSE)&amp;VLOOKUP($D16&amp;"@10",'中間シート（個人）'!$F$6:$O$100,7,FALSE)&amp;"."&amp;VLOOKUP($D16&amp;"@10",'中間シート（個人）'!$F$6:$O$100,8,FALSE))</f>
      </c>
    </row>
    <row r="17" spans="3:37" ht="13.5">
      <c r="C17" s="30">
        <f>IF('中間シート（個人）'!D19="○","",VLOOKUP('個人種目'!F19,Sheet2!$A$2:$B$3,2,FALSE))</f>
      </c>
      <c r="D17" s="30">
        <f>IF('中間シート（個人）'!D19="○","",'中間シート（個人）'!C19)</f>
      </c>
      <c r="E17" s="30">
        <f>IF('中間シート（個人）'!D19="○","",ASC('個人種目'!D19&amp;" "&amp;'個人種目'!E19))</f>
      </c>
      <c r="F17" s="30">
        <f>IF('中間シート（個人）'!D19="○","",'個人種目'!G19&amp;IF(LEN('個人種目'!H19)=1,"0"&amp;'個人種目'!H19,'個人種目'!H19)&amp;IF(LEN('個人種目'!I19)=1,"0"&amp;'個人種目'!I19,'個人種目'!I19))</f>
      </c>
      <c r="G17" s="31">
        <f>IF('中間シート（個人）'!D19="○","",5)</f>
      </c>
      <c r="H17" s="30">
        <f>IF('中間シート（個人）'!D19="○","",0)</f>
      </c>
      <c r="I17" s="30">
        <f>IF('中間シート（個人）'!D19="○","",'中間シート（個人）'!H19)</f>
      </c>
      <c r="K17" s="30">
        <f>IF('中間シート（個人）'!D19="○","",'個人種目'!$K$1)</f>
      </c>
      <c r="M17" s="30">
        <f>IF('中間シート（個人）'!D19="○","",'個人種目'!$K$1)</f>
      </c>
      <c r="Q17" s="30">
        <f>IF('中間シート（個人）'!D19="○","",4)</f>
      </c>
      <c r="R17" s="30">
        <f>IF(ISERROR(VLOOKUP($D17&amp;"@1",'中間シート（個人）'!$F$6:$O$100,4,FALSE)&amp;VLOOKUP($D17&amp;"@1",'中間シート（個人）'!$F$6:$O$100,5,FALSE)),"",VLOOKUP($D17&amp;"@1",'中間シート（個人）'!$F$6:$O$100,4,FALSE)&amp;VLOOKUP($D17&amp;"@1",'中間シート（個人）'!$F$6:$O$100,5,FALSE))</f>
      </c>
      <c r="S17" s="30">
        <f>IF(ISERROR(VLOOKUP($D17&amp;"@1",'中間シート（個人）'!$F$6:$O$100,6,FALSE)&amp;VLOOKUP($D17&amp;"@1",'中間シート（個人）'!$F$6:$O$100,7,FALSE)&amp;"."&amp;VLOOKUP($D17&amp;"@1",'中間シート（個人）'!$F$6:$O$100,8,FALSE)),"",VLOOKUP($D17&amp;"@1",'中間シート（個人）'!$F$6:$O$100,6,FALSE)&amp;VLOOKUP($D17&amp;"@1",'中間シート（個人）'!$F$6:$O$100,7,FALSE)&amp;"."&amp;VLOOKUP($D17&amp;"@1",'中間シート（個人）'!$F$6:$O$100,8,FALSE))</f>
      </c>
      <c r="T17" s="30">
        <f>IF(ISERROR(VLOOKUP($D17&amp;"@2",'中間シート（個人）'!$F$6:$O$100,4,FALSE)&amp;VLOOKUP($D17&amp;"@2",'中間シート（個人）'!$F$6:$O$100,5,FALSE)),"",VLOOKUP($D17&amp;"@2",'中間シート（個人）'!$F$6:$O$100,4,FALSE)&amp;VLOOKUP($D17&amp;"@2",'中間シート（個人）'!$F$6:$O$100,5,FALSE))</f>
      </c>
      <c r="U17" s="30">
        <f>IF(ISERROR(VLOOKUP($D17&amp;"@2",'中間シート（個人）'!$F$6:$O$100,6,FALSE)&amp;VLOOKUP($D17&amp;"@2",'中間シート（個人）'!$F$6:$O$100,7,FALSE)&amp;"."&amp;VLOOKUP($D17&amp;"@2",'中間シート（個人）'!$F$6:$O$100,8,FALSE)),"",VLOOKUP($D17&amp;"@2",'中間シート（個人）'!$F$6:$O$100,6,FALSE)&amp;VLOOKUP($D17&amp;"@2",'中間シート（個人）'!$F$6:$O$100,7,FALSE)&amp;"."&amp;VLOOKUP($D17&amp;"@2",'中間シート（個人）'!$F$6:$O$100,8,FALSE))</f>
      </c>
      <c r="V17" s="30">
        <f>IF(ISERROR(VLOOKUP($D17&amp;"@3",'中間シート（個人）'!$F$6:$O$100,4,FALSE)&amp;VLOOKUP($D17&amp;"@3",'中間シート（個人）'!$F$6:$O$100,5,FALSE)),"",VLOOKUP($D17&amp;"@3",'中間シート（個人）'!$F$6:$O$100,4,FALSE)&amp;VLOOKUP($D17&amp;"@3",'中間シート（個人）'!$F$6:$O$100,5,FALSE))</f>
      </c>
      <c r="W17" s="30">
        <f>IF(ISERROR(VLOOKUP($D17&amp;"@3",'中間シート（個人）'!$F$6:$O$100,6,FALSE)&amp;VLOOKUP($D17&amp;"@3",'中間シート（個人）'!$F$6:$O$100,7,FALSE)&amp;"."&amp;VLOOKUP($D17&amp;"@3",'中間シート（個人）'!$F$6:$O$100,8,FALSE)),"",VLOOKUP($D17&amp;"@3",'中間シート（個人）'!$F$6:$O$100,6,FALSE)&amp;VLOOKUP($D17&amp;"@3",'中間シート（個人）'!$F$6:$O$100,7,FALSE)&amp;"."&amp;VLOOKUP($D17&amp;"@3",'中間シート（個人）'!$F$6:$O$100,8,FALSE))</f>
      </c>
      <c r="X17" s="30">
        <f>IF(ISERROR(VLOOKUP($D17&amp;"@4",'中間シート（個人）'!$F$6:$O$100,4,FALSE)&amp;VLOOKUP($D17&amp;"@4",'中間シート（個人）'!$F$6:$O$100,5,FALSE)),"",VLOOKUP($D17&amp;"@4",'中間シート（個人）'!$F$6:$O$100,4,FALSE)&amp;VLOOKUP($D17&amp;"@4",'中間シート（個人）'!$F$6:$O$100,5,FALSE))</f>
      </c>
      <c r="Y17" s="30">
        <f>IF(ISERROR(VLOOKUP($D17&amp;"@4",'中間シート（個人）'!$F$6:$O$100,6,FALSE)&amp;VLOOKUP($D17&amp;"@4",'中間シート（個人）'!$F$6:$O$100,7,FALSE)&amp;"."&amp;VLOOKUP($D17&amp;"@4",'中間シート（個人）'!$F$6:$O$100,8,FALSE)),"",VLOOKUP($D17&amp;"@4",'中間シート（個人）'!$F$6:$O$100,6,FALSE)&amp;VLOOKUP($D17&amp;"@4",'中間シート（個人）'!$F$6:$O$100,7,FALSE)&amp;"."&amp;VLOOKUP($D17&amp;"@4",'中間シート（個人）'!$F$6:$O$100,8,FALSE))</f>
      </c>
      <c r="Z17" s="30">
        <f>IF(ISERROR(VLOOKUP($D17&amp;"@5",'中間シート（個人）'!$F$6:$O$100,4,FALSE)&amp;VLOOKUP($D17&amp;"@5",'中間シート（個人）'!$F$6:$O$100,5,FALSE)),"",VLOOKUP($D17&amp;"@5",'中間シート（個人）'!$F$6:$O$100,4,FALSE)&amp;VLOOKUP($D17&amp;"@5",'中間シート（個人）'!$F$6:$O$100,5,FALSE))</f>
      </c>
      <c r="AA17" s="30">
        <f>IF(ISERROR(VLOOKUP($D17&amp;"@5",'中間シート（個人）'!$F$6:$O$100,6,FALSE)&amp;VLOOKUP($D17&amp;"@5",'中間シート（個人）'!$F$6:$O$100,7,FALSE)&amp;"."&amp;VLOOKUP($D17&amp;"@5",'中間シート（個人）'!$F$6:$O$100,8,FALSE)),"",VLOOKUP($D17&amp;"@5",'中間シート（個人）'!$F$6:$O$100,6,FALSE)&amp;VLOOKUP($D17&amp;"@5",'中間シート（個人）'!$F$6:$O$100,7,FALSE)&amp;"."&amp;VLOOKUP($D17&amp;"@5",'中間シート（個人）'!$F$6:$O$100,8,FALSE))</f>
      </c>
      <c r="AB17" s="30">
        <f>IF(ISERROR(VLOOKUP($D17&amp;"@6",'中間シート（個人）'!$F$6:$O$100,4,FALSE)&amp;VLOOKUP($D17&amp;"@6",'中間シート（個人）'!$F$6:$O$100,5,FALSE)),"",VLOOKUP($D17&amp;"@6",'中間シート（個人）'!$F$6:$O$100,4,FALSE)&amp;VLOOKUP($D17&amp;"@6",'中間シート（個人）'!$F$6:$O$100,5,FALSE))</f>
      </c>
      <c r="AC17" s="30">
        <f>IF(ISERROR(VLOOKUP($D17&amp;"@6",'中間シート（個人）'!$F$6:$O$100,6,FALSE)&amp;VLOOKUP($D17&amp;"@6",'中間シート（個人）'!$F$6:$O$100,7,FALSE)&amp;"."&amp;VLOOKUP($D17&amp;"@6",'中間シート（個人）'!$F$6:$O$100,8,FALSE)),"",VLOOKUP($D17&amp;"@6",'中間シート（個人）'!$F$6:$O$100,6,FALSE)&amp;VLOOKUP($D17&amp;"@6",'中間シート（個人）'!$F$6:$O$100,7,FALSE)&amp;"."&amp;VLOOKUP($D17&amp;"@6",'中間シート（個人）'!$F$6:$O$100,8,FALSE))</f>
      </c>
      <c r="AD17" s="30">
        <f>IF(ISERROR(VLOOKUP($D17&amp;"@7",'中間シート（個人）'!$F$6:$O$100,4,FALSE)&amp;VLOOKUP($D17&amp;"@7",'中間シート（個人）'!$F$6:$O$100,5,FALSE)),"",VLOOKUP($D17&amp;"@7",'中間シート（個人）'!$F$6:$O$100,4,FALSE)&amp;VLOOKUP($D17&amp;"@7",'中間シート（個人）'!$F$6:$O$100,5,FALSE))</f>
      </c>
      <c r="AE17" s="30">
        <f>IF(ISERROR(VLOOKUP($D17&amp;"@7",'中間シート（個人）'!$F$6:$O$100,6,FALSE)&amp;VLOOKUP($D17&amp;"@7",'中間シート（個人）'!$F$6:$O$100,7,FALSE)&amp;"."&amp;VLOOKUP($D17&amp;"@7",'中間シート（個人）'!$F$6:$O$100,8,FALSE)),"",VLOOKUP($D17&amp;"@7",'中間シート（個人）'!$F$6:$O$100,6,FALSE)&amp;VLOOKUP($D17&amp;"@7",'中間シート（個人）'!$F$6:$O$100,7,FALSE)&amp;"."&amp;VLOOKUP($D17&amp;"@7",'中間シート（個人）'!$F$6:$O$100,8,FALSE))</f>
      </c>
      <c r="AF17" s="30">
        <f>IF(ISERROR(VLOOKUP($D17&amp;"@8",'中間シート（個人）'!$F$6:$O$100,4,FALSE)&amp;VLOOKUP($D17&amp;"@8",'中間シート（個人）'!$F$6:$O$100,5,FALSE)),"",VLOOKUP($D17&amp;"@8",'中間シート（個人）'!$F$6:$O$100,4,FALSE)&amp;VLOOKUP($D17&amp;"@8",'中間シート（個人）'!$F$6:$O$100,5,FALSE))</f>
      </c>
      <c r="AG17" s="30">
        <f>IF(ISERROR(VLOOKUP($D17&amp;"@8",'中間シート（個人）'!$F$6:$O$100,6,FALSE)&amp;VLOOKUP($D17&amp;"@8",'中間シート（個人）'!$F$6:$O$100,7,FALSE)&amp;"."&amp;VLOOKUP($D17&amp;"@8",'中間シート（個人）'!$F$6:$O$100,8,FALSE)),"",VLOOKUP($D17&amp;"@8",'中間シート（個人）'!$F$6:$O$100,6,FALSE)&amp;VLOOKUP($D17&amp;"@8",'中間シート（個人）'!$F$6:$O$100,7,FALSE)&amp;"."&amp;VLOOKUP($D17&amp;"@8",'中間シート（個人）'!$F$6:$O$100,8,FALSE))</f>
      </c>
      <c r="AH17" s="30">
        <f>IF(ISERROR(VLOOKUP($D17&amp;"@9",'中間シート（個人）'!$F$6:$O$100,4,FALSE)&amp;VLOOKUP($D17&amp;"@9",'中間シート（個人）'!$F$6:$O$100,5,FALSE)),"",VLOOKUP($D17&amp;"@9",'中間シート（個人）'!$F$6:$O$100,4,FALSE)&amp;VLOOKUP($D17&amp;"@9",'中間シート（個人）'!$F$6:$O$100,5,FALSE))</f>
      </c>
      <c r="AI17" s="30">
        <f>IF(ISERROR(VLOOKUP($D17&amp;"@9",'中間シート（個人）'!$F$6:$O$100,6,FALSE)&amp;VLOOKUP($D17&amp;"@9",'中間シート（個人）'!$F$6:$O$100,7,FALSE)&amp;"."&amp;VLOOKUP($D17&amp;"@9",'中間シート（個人）'!$F$6:$O$100,8,FALSE)),"",VLOOKUP($D17&amp;"@9",'中間シート（個人）'!$F$6:$O$100,6,FALSE)&amp;VLOOKUP($D17&amp;"@9",'中間シート（個人）'!$F$6:$O$100,7,FALSE)&amp;"."&amp;VLOOKUP($D17&amp;"@9",'中間シート（個人）'!$F$6:$O$100,8,FALSE))</f>
      </c>
      <c r="AJ17" s="30">
        <f>IF(ISERROR(VLOOKUP($D17&amp;"@10",'中間シート（個人）'!$F$6:$O$100,4,FALSE)&amp;VLOOKUP($D17&amp;"@10",'中間シート（個人）'!$F$6:$O$100,5,FALSE)),"",VLOOKUP($D17&amp;"@10",'中間シート（個人）'!$F$6:$O$100,4,FALSE)&amp;VLOOKUP($D17&amp;"@10",'中間シート（個人）'!$F$6:$O$100,5,FALSE))</f>
      </c>
      <c r="AK17" s="30">
        <f>IF(ISERROR(VLOOKUP($D17&amp;"@10",'中間シート（個人）'!$F$6:$O$100,6,FALSE)&amp;VLOOKUP($D17&amp;"@10",'中間シート（個人）'!$F$6:$O$100,7,FALSE)&amp;"."&amp;VLOOKUP($D17&amp;"@10",'中間シート（個人）'!$F$6:$O$100,8,FALSE)),"",VLOOKUP($D17&amp;"@10",'中間シート（個人）'!$F$6:$O$100,6,FALSE)&amp;VLOOKUP($D17&amp;"@10",'中間シート（個人）'!$F$6:$O$100,7,FALSE)&amp;"."&amp;VLOOKUP($D17&amp;"@10",'中間シート（個人）'!$F$6:$O$100,8,FALSE))</f>
      </c>
    </row>
    <row r="18" spans="3:37" ht="13.5">
      <c r="C18" s="30">
        <f>IF('中間シート（個人）'!D20="○","",VLOOKUP('個人種目'!F20,Sheet2!$A$2:$B$3,2,FALSE))</f>
      </c>
      <c r="D18" s="30">
        <f>IF('中間シート（個人）'!D20="○","",'中間シート（個人）'!C20)</f>
      </c>
      <c r="E18" s="30">
        <f>IF('中間シート（個人）'!D20="○","",ASC('個人種目'!D20&amp;" "&amp;'個人種目'!E20))</f>
      </c>
      <c r="F18" s="30">
        <f>IF('中間シート（個人）'!D20="○","",'個人種目'!G20&amp;IF(LEN('個人種目'!H20)=1,"0"&amp;'個人種目'!H20,'個人種目'!H20)&amp;IF(LEN('個人種目'!I20)=1,"0"&amp;'個人種目'!I20,'個人種目'!I20))</f>
      </c>
      <c r="G18" s="31">
        <f>IF('中間シート（個人）'!D20="○","",5)</f>
      </c>
      <c r="H18" s="30">
        <f>IF('中間シート（個人）'!D20="○","",0)</f>
      </c>
      <c r="I18" s="30">
        <f>IF('中間シート（個人）'!D20="○","",'中間シート（個人）'!H20)</f>
      </c>
      <c r="K18" s="30">
        <f>IF('中間シート（個人）'!D20="○","",'個人種目'!$K$1)</f>
      </c>
      <c r="M18" s="30">
        <f>IF('中間シート（個人）'!D20="○","",'個人種目'!$K$1)</f>
      </c>
      <c r="Q18" s="30">
        <f>IF('中間シート（個人）'!D20="○","",4)</f>
      </c>
      <c r="R18" s="30">
        <f>IF(ISERROR(VLOOKUP($D18&amp;"@1",'中間シート（個人）'!$F$6:$O$100,4,FALSE)&amp;VLOOKUP($D18&amp;"@1",'中間シート（個人）'!$F$6:$O$100,5,FALSE)),"",VLOOKUP($D18&amp;"@1",'中間シート（個人）'!$F$6:$O$100,4,FALSE)&amp;VLOOKUP($D18&amp;"@1",'中間シート（個人）'!$F$6:$O$100,5,FALSE))</f>
      </c>
      <c r="S18" s="30">
        <f>IF(ISERROR(VLOOKUP($D18&amp;"@1",'中間シート（個人）'!$F$6:$O$100,6,FALSE)&amp;VLOOKUP($D18&amp;"@1",'中間シート（個人）'!$F$6:$O$100,7,FALSE)&amp;"."&amp;VLOOKUP($D18&amp;"@1",'中間シート（個人）'!$F$6:$O$100,8,FALSE)),"",VLOOKUP($D18&amp;"@1",'中間シート（個人）'!$F$6:$O$100,6,FALSE)&amp;VLOOKUP($D18&amp;"@1",'中間シート（個人）'!$F$6:$O$100,7,FALSE)&amp;"."&amp;VLOOKUP($D18&amp;"@1",'中間シート（個人）'!$F$6:$O$100,8,FALSE))</f>
      </c>
      <c r="T18" s="30">
        <f>IF(ISERROR(VLOOKUP($D18&amp;"@2",'中間シート（個人）'!$F$6:$O$100,4,FALSE)&amp;VLOOKUP($D18&amp;"@2",'中間シート（個人）'!$F$6:$O$100,5,FALSE)),"",VLOOKUP($D18&amp;"@2",'中間シート（個人）'!$F$6:$O$100,4,FALSE)&amp;VLOOKUP($D18&amp;"@2",'中間シート（個人）'!$F$6:$O$100,5,FALSE))</f>
      </c>
      <c r="U18" s="30">
        <f>IF(ISERROR(VLOOKUP($D18&amp;"@2",'中間シート（個人）'!$F$6:$O$100,6,FALSE)&amp;VLOOKUP($D18&amp;"@2",'中間シート（個人）'!$F$6:$O$100,7,FALSE)&amp;"."&amp;VLOOKUP($D18&amp;"@2",'中間シート（個人）'!$F$6:$O$100,8,FALSE)),"",VLOOKUP($D18&amp;"@2",'中間シート（個人）'!$F$6:$O$100,6,FALSE)&amp;VLOOKUP($D18&amp;"@2",'中間シート（個人）'!$F$6:$O$100,7,FALSE)&amp;"."&amp;VLOOKUP($D18&amp;"@2",'中間シート（個人）'!$F$6:$O$100,8,FALSE))</f>
      </c>
      <c r="V18" s="30">
        <f>IF(ISERROR(VLOOKUP($D18&amp;"@3",'中間シート（個人）'!$F$6:$O$100,4,FALSE)&amp;VLOOKUP($D18&amp;"@3",'中間シート（個人）'!$F$6:$O$100,5,FALSE)),"",VLOOKUP($D18&amp;"@3",'中間シート（個人）'!$F$6:$O$100,4,FALSE)&amp;VLOOKUP($D18&amp;"@3",'中間シート（個人）'!$F$6:$O$100,5,FALSE))</f>
      </c>
      <c r="W18" s="30">
        <f>IF(ISERROR(VLOOKUP($D18&amp;"@3",'中間シート（個人）'!$F$6:$O$100,6,FALSE)&amp;VLOOKUP($D18&amp;"@3",'中間シート（個人）'!$F$6:$O$100,7,FALSE)&amp;"."&amp;VLOOKUP($D18&amp;"@3",'中間シート（個人）'!$F$6:$O$100,8,FALSE)),"",VLOOKUP($D18&amp;"@3",'中間シート（個人）'!$F$6:$O$100,6,FALSE)&amp;VLOOKUP($D18&amp;"@3",'中間シート（個人）'!$F$6:$O$100,7,FALSE)&amp;"."&amp;VLOOKUP($D18&amp;"@3",'中間シート（個人）'!$F$6:$O$100,8,FALSE))</f>
      </c>
      <c r="X18" s="30">
        <f>IF(ISERROR(VLOOKUP($D18&amp;"@4",'中間シート（個人）'!$F$6:$O$100,4,FALSE)&amp;VLOOKUP($D18&amp;"@4",'中間シート（個人）'!$F$6:$O$100,5,FALSE)),"",VLOOKUP($D18&amp;"@4",'中間シート（個人）'!$F$6:$O$100,4,FALSE)&amp;VLOOKUP($D18&amp;"@4",'中間シート（個人）'!$F$6:$O$100,5,FALSE))</f>
      </c>
      <c r="Y18" s="30">
        <f>IF(ISERROR(VLOOKUP($D18&amp;"@4",'中間シート（個人）'!$F$6:$O$100,6,FALSE)&amp;VLOOKUP($D18&amp;"@4",'中間シート（個人）'!$F$6:$O$100,7,FALSE)&amp;"."&amp;VLOOKUP($D18&amp;"@4",'中間シート（個人）'!$F$6:$O$100,8,FALSE)),"",VLOOKUP($D18&amp;"@4",'中間シート（個人）'!$F$6:$O$100,6,FALSE)&amp;VLOOKUP($D18&amp;"@4",'中間シート（個人）'!$F$6:$O$100,7,FALSE)&amp;"."&amp;VLOOKUP($D18&amp;"@4",'中間シート（個人）'!$F$6:$O$100,8,FALSE))</f>
      </c>
      <c r="Z18" s="30">
        <f>IF(ISERROR(VLOOKUP($D18&amp;"@5",'中間シート（個人）'!$F$6:$O$100,4,FALSE)&amp;VLOOKUP($D18&amp;"@5",'中間シート（個人）'!$F$6:$O$100,5,FALSE)),"",VLOOKUP($D18&amp;"@5",'中間シート（個人）'!$F$6:$O$100,4,FALSE)&amp;VLOOKUP($D18&amp;"@5",'中間シート（個人）'!$F$6:$O$100,5,FALSE))</f>
      </c>
      <c r="AA18" s="30">
        <f>IF(ISERROR(VLOOKUP($D18&amp;"@5",'中間シート（個人）'!$F$6:$O$100,6,FALSE)&amp;VLOOKUP($D18&amp;"@5",'中間シート（個人）'!$F$6:$O$100,7,FALSE)&amp;"."&amp;VLOOKUP($D18&amp;"@5",'中間シート（個人）'!$F$6:$O$100,8,FALSE)),"",VLOOKUP($D18&amp;"@5",'中間シート（個人）'!$F$6:$O$100,6,FALSE)&amp;VLOOKUP($D18&amp;"@5",'中間シート（個人）'!$F$6:$O$100,7,FALSE)&amp;"."&amp;VLOOKUP($D18&amp;"@5",'中間シート（個人）'!$F$6:$O$100,8,FALSE))</f>
      </c>
      <c r="AB18" s="30">
        <f>IF(ISERROR(VLOOKUP($D18&amp;"@6",'中間シート（個人）'!$F$6:$O$100,4,FALSE)&amp;VLOOKUP($D18&amp;"@6",'中間シート（個人）'!$F$6:$O$100,5,FALSE)),"",VLOOKUP($D18&amp;"@6",'中間シート（個人）'!$F$6:$O$100,4,FALSE)&amp;VLOOKUP($D18&amp;"@6",'中間シート（個人）'!$F$6:$O$100,5,FALSE))</f>
      </c>
      <c r="AC18" s="30">
        <f>IF(ISERROR(VLOOKUP($D18&amp;"@6",'中間シート（個人）'!$F$6:$O$100,6,FALSE)&amp;VLOOKUP($D18&amp;"@6",'中間シート（個人）'!$F$6:$O$100,7,FALSE)&amp;"."&amp;VLOOKUP($D18&amp;"@6",'中間シート（個人）'!$F$6:$O$100,8,FALSE)),"",VLOOKUP($D18&amp;"@6",'中間シート（個人）'!$F$6:$O$100,6,FALSE)&amp;VLOOKUP($D18&amp;"@6",'中間シート（個人）'!$F$6:$O$100,7,FALSE)&amp;"."&amp;VLOOKUP($D18&amp;"@6",'中間シート（個人）'!$F$6:$O$100,8,FALSE))</f>
      </c>
      <c r="AD18" s="30">
        <f>IF(ISERROR(VLOOKUP($D18&amp;"@7",'中間シート（個人）'!$F$6:$O$100,4,FALSE)&amp;VLOOKUP($D18&amp;"@7",'中間シート（個人）'!$F$6:$O$100,5,FALSE)),"",VLOOKUP($D18&amp;"@7",'中間シート（個人）'!$F$6:$O$100,4,FALSE)&amp;VLOOKUP($D18&amp;"@7",'中間シート（個人）'!$F$6:$O$100,5,FALSE))</f>
      </c>
      <c r="AE18" s="30">
        <f>IF(ISERROR(VLOOKUP($D18&amp;"@7",'中間シート（個人）'!$F$6:$O$100,6,FALSE)&amp;VLOOKUP($D18&amp;"@7",'中間シート（個人）'!$F$6:$O$100,7,FALSE)&amp;"."&amp;VLOOKUP($D18&amp;"@7",'中間シート（個人）'!$F$6:$O$100,8,FALSE)),"",VLOOKUP($D18&amp;"@7",'中間シート（個人）'!$F$6:$O$100,6,FALSE)&amp;VLOOKUP($D18&amp;"@7",'中間シート（個人）'!$F$6:$O$100,7,FALSE)&amp;"."&amp;VLOOKUP($D18&amp;"@7",'中間シート（個人）'!$F$6:$O$100,8,FALSE))</f>
      </c>
      <c r="AF18" s="30">
        <f>IF(ISERROR(VLOOKUP($D18&amp;"@8",'中間シート（個人）'!$F$6:$O$100,4,FALSE)&amp;VLOOKUP($D18&amp;"@8",'中間シート（個人）'!$F$6:$O$100,5,FALSE)),"",VLOOKUP($D18&amp;"@8",'中間シート（個人）'!$F$6:$O$100,4,FALSE)&amp;VLOOKUP($D18&amp;"@8",'中間シート（個人）'!$F$6:$O$100,5,FALSE))</f>
      </c>
      <c r="AG18" s="30">
        <f>IF(ISERROR(VLOOKUP($D18&amp;"@8",'中間シート（個人）'!$F$6:$O$100,6,FALSE)&amp;VLOOKUP($D18&amp;"@8",'中間シート（個人）'!$F$6:$O$100,7,FALSE)&amp;"."&amp;VLOOKUP($D18&amp;"@8",'中間シート（個人）'!$F$6:$O$100,8,FALSE)),"",VLOOKUP($D18&amp;"@8",'中間シート（個人）'!$F$6:$O$100,6,FALSE)&amp;VLOOKUP($D18&amp;"@8",'中間シート（個人）'!$F$6:$O$100,7,FALSE)&amp;"."&amp;VLOOKUP($D18&amp;"@8",'中間シート（個人）'!$F$6:$O$100,8,FALSE))</f>
      </c>
      <c r="AH18" s="30">
        <f>IF(ISERROR(VLOOKUP($D18&amp;"@9",'中間シート（個人）'!$F$6:$O$100,4,FALSE)&amp;VLOOKUP($D18&amp;"@9",'中間シート（個人）'!$F$6:$O$100,5,FALSE)),"",VLOOKUP($D18&amp;"@9",'中間シート（個人）'!$F$6:$O$100,4,FALSE)&amp;VLOOKUP($D18&amp;"@9",'中間シート（個人）'!$F$6:$O$100,5,FALSE))</f>
      </c>
      <c r="AI18" s="30">
        <f>IF(ISERROR(VLOOKUP($D18&amp;"@9",'中間シート（個人）'!$F$6:$O$100,6,FALSE)&amp;VLOOKUP($D18&amp;"@9",'中間シート（個人）'!$F$6:$O$100,7,FALSE)&amp;"."&amp;VLOOKUP($D18&amp;"@9",'中間シート（個人）'!$F$6:$O$100,8,FALSE)),"",VLOOKUP($D18&amp;"@9",'中間シート（個人）'!$F$6:$O$100,6,FALSE)&amp;VLOOKUP($D18&amp;"@9",'中間シート（個人）'!$F$6:$O$100,7,FALSE)&amp;"."&amp;VLOOKUP($D18&amp;"@9",'中間シート（個人）'!$F$6:$O$100,8,FALSE))</f>
      </c>
      <c r="AJ18" s="30">
        <f>IF(ISERROR(VLOOKUP($D18&amp;"@10",'中間シート（個人）'!$F$6:$O$100,4,FALSE)&amp;VLOOKUP($D18&amp;"@10",'中間シート（個人）'!$F$6:$O$100,5,FALSE)),"",VLOOKUP($D18&amp;"@10",'中間シート（個人）'!$F$6:$O$100,4,FALSE)&amp;VLOOKUP($D18&amp;"@10",'中間シート（個人）'!$F$6:$O$100,5,FALSE))</f>
      </c>
      <c r="AK18" s="30">
        <f>IF(ISERROR(VLOOKUP($D18&amp;"@10",'中間シート（個人）'!$F$6:$O$100,6,FALSE)&amp;VLOOKUP($D18&amp;"@10",'中間シート（個人）'!$F$6:$O$100,7,FALSE)&amp;"."&amp;VLOOKUP($D18&amp;"@10",'中間シート（個人）'!$F$6:$O$100,8,FALSE)),"",VLOOKUP($D18&amp;"@10",'中間シート（個人）'!$F$6:$O$100,6,FALSE)&amp;VLOOKUP($D18&amp;"@10",'中間シート（個人）'!$F$6:$O$100,7,FALSE)&amp;"."&amp;VLOOKUP($D18&amp;"@10",'中間シート（個人）'!$F$6:$O$100,8,FALSE))</f>
      </c>
    </row>
    <row r="19" spans="3:37" ht="13.5">
      <c r="C19" s="30">
        <f>IF('中間シート（個人）'!D21="○","",VLOOKUP('個人種目'!F21,Sheet2!$A$2:$B$3,2,FALSE))</f>
      </c>
      <c r="D19" s="30">
        <f>IF('中間シート（個人）'!D21="○","",'中間シート（個人）'!C21)</f>
      </c>
      <c r="E19" s="30">
        <f>IF('中間シート（個人）'!D21="○","",ASC('個人種目'!D21&amp;" "&amp;'個人種目'!E21))</f>
      </c>
      <c r="F19" s="30">
        <f>IF('中間シート（個人）'!D21="○","",'個人種目'!G21&amp;IF(LEN('個人種目'!H21)=1,"0"&amp;'個人種目'!H21,'個人種目'!H21)&amp;IF(LEN('個人種目'!I21)=1,"0"&amp;'個人種目'!I21,'個人種目'!I21))</f>
      </c>
      <c r="G19" s="31">
        <f>IF('中間シート（個人）'!D21="○","",5)</f>
      </c>
      <c r="H19" s="30">
        <f>IF('中間シート（個人）'!D21="○","",0)</f>
      </c>
      <c r="I19" s="30">
        <f>IF('中間シート（個人）'!D21="○","",'中間シート（個人）'!H21)</f>
      </c>
      <c r="K19" s="30">
        <f>IF('中間シート（個人）'!D21="○","",'個人種目'!$K$1)</f>
      </c>
      <c r="M19" s="30">
        <f>IF('中間シート（個人）'!D21="○","",'個人種目'!$K$1)</f>
      </c>
      <c r="Q19" s="30">
        <f>IF('中間シート（個人）'!D21="○","",4)</f>
      </c>
      <c r="R19" s="30">
        <f>IF(ISERROR(VLOOKUP($D19&amp;"@1",'中間シート（個人）'!$F$6:$O$100,4,FALSE)&amp;VLOOKUP($D19&amp;"@1",'中間シート（個人）'!$F$6:$O$100,5,FALSE)),"",VLOOKUP($D19&amp;"@1",'中間シート（個人）'!$F$6:$O$100,4,FALSE)&amp;VLOOKUP($D19&amp;"@1",'中間シート（個人）'!$F$6:$O$100,5,FALSE))</f>
      </c>
      <c r="S19" s="30">
        <f>IF(ISERROR(VLOOKUP($D19&amp;"@1",'中間シート（個人）'!$F$6:$O$100,6,FALSE)&amp;VLOOKUP($D19&amp;"@1",'中間シート（個人）'!$F$6:$O$100,7,FALSE)&amp;"."&amp;VLOOKUP($D19&amp;"@1",'中間シート（個人）'!$F$6:$O$100,8,FALSE)),"",VLOOKUP($D19&amp;"@1",'中間シート（個人）'!$F$6:$O$100,6,FALSE)&amp;VLOOKUP($D19&amp;"@1",'中間シート（個人）'!$F$6:$O$100,7,FALSE)&amp;"."&amp;VLOOKUP($D19&amp;"@1",'中間シート（個人）'!$F$6:$O$100,8,FALSE))</f>
      </c>
      <c r="T19" s="30">
        <f>IF(ISERROR(VLOOKUP($D19&amp;"@2",'中間シート（個人）'!$F$6:$O$100,4,FALSE)&amp;VLOOKUP($D19&amp;"@2",'中間シート（個人）'!$F$6:$O$100,5,FALSE)),"",VLOOKUP($D19&amp;"@2",'中間シート（個人）'!$F$6:$O$100,4,FALSE)&amp;VLOOKUP($D19&amp;"@2",'中間シート（個人）'!$F$6:$O$100,5,FALSE))</f>
      </c>
      <c r="U19" s="30">
        <f>IF(ISERROR(VLOOKUP($D19&amp;"@2",'中間シート（個人）'!$F$6:$O$100,6,FALSE)&amp;VLOOKUP($D19&amp;"@2",'中間シート（個人）'!$F$6:$O$100,7,FALSE)&amp;"."&amp;VLOOKUP($D19&amp;"@2",'中間シート（個人）'!$F$6:$O$100,8,FALSE)),"",VLOOKUP($D19&amp;"@2",'中間シート（個人）'!$F$6:$O$100,6,FALSE)&amp;VLOOKUP($D19&amp;"@2",'中間シート（個人）'!$F$6:$O$100,7,FALSE)&amp;"."&amp;VLOOKUP($D19&amp;"@2",'中間シート（個人）'!$F$6:$O$100,8,FALSE))</f>
      </c>
      <c r="V19" s="30">
        <f>IF(ISERROR(VLOOKUP($D19&amp;"@3",'中間シート（個人）'!$F$6:$O$100,4,FALSE)&amp;VLOOKUP($D19&amp;"@3",'中間シート（個人）'!$F$6:$O$100,5,FALSE)),"",VLOOKUP($D19&amp;"@3",'中間シート（個人）'!$F$6:$O$100,4,FALSE)&amp;VLOOKUP($D19&amp;"@3",'中間シート（個人）'!$F$6:$O$100,5,FALSE))</f>
      </c>
      <c r="W19" s="30">
        <f>IF(ISERROR(VLOOKUP($D19&amp;"@3",'中間シート（個人）'!$F$6:$O$100,6,FALSE)&amp;VLOOKUP($D19&amp;"@3",'中間シート（個人）'!$F$6:$O$100,7,FALSE)&amp;"."&amp;VLOOKUP($D19&amp;"@3",'中間シート（個人）'!$F$6:$O$100,8,FALSE)),"",VLOOKUP($D19&amp;"@3",'中間シート（個人）'!$F$6:$O$100,6,FALSE)&amp;VLOOKUP($D19&amp;"@3",'中間シート（個人）'!$F$6:$O$100,7,FALSE)&amp;"."&amp;VLOOKUP($D19&amp;"@3",'中間シート（個人）'!$F$6:$O$100,8,FALSE))</f>
      </c>
      <c r="X19" s="30">
        <f>IF(ISERROR(VLOOKUP($D19&amp;"@4",'中間シート（個人）'!$F$6:$O$100,4,FALSE)&amp;VLOOKUP($D19&amp;"@4",'中間シート（個人）'!$F$6:$O$100,5,FALSE)),"",VLOOKUP($D19&amp;"@4",'中間シート（個人）'!$F$6:$O$100,4,FALSE)&amp;VLOOKUP($D19&amp;"@4",'中間シート（個人）'!$F$6:$O$100,5,FALSE))</f>
      </c>
      <c r="Y19" s="30">
        <f>IF(ISERROR(VLOOKUP($D19&amp;"@4",'中間シート（個人）'!$F$6:$O$100,6,FALSE)&amp;VLOOKUP($D19&amp;"@4",'中間シート（個人）'!$F$6:$O$100,7,FALSE)&amp;"."&amp;VLOOKUP($D19&amp;"@4",'中間シート（個人）'!$F$6:$O$100,8,FALSE)),"",VLOOKUP($D19&amp;"@4",'中間シート（個人）'!$F$6:$O$100,6,FALSE)&amp;VLOOKUP($D19&amp;"@4",'中間シート（個人）'!$F$6:$O$100,7,FALSE)&amp;"."&amp;VLOOKUP($D19&amp;"@4",'中間シート（個人）'!$F$6:$O$100,8,FALSE))</f>
      </c>
      <c r="Z19" s="30">
        <f>IF(ISERROR(VLOOKUP($D19&amp;"@5",'中間シート（個人）'!$F$6:$O$100,4,FALSE)&amp;VLOOKUP($D19&amp;"@5",'中間シート（個人）'!$F$6:$O$100,5,FALSE)),"",VLOOKUP($D19&amp;"@5",'中間シート（個人）'!$F$6:$O$100,4,FALSE)&amp;VLOOKUP($D19&amp;"@5",'中間シート（個人）'!$F$6:$O$100,5,FALSE))</f>
      </c>
      <c r="AA19" s="30">
        <f>IF(ISERROR(VLOOKUP($D19&amp;"@5",'中間シート（個人）'!$F$6:$O$100,6,FALSE)&amp;VLOOKUP($D19&amp;"@5",'中間シート（個人）'!$F$6:$O$100,7,FALSE)&amp;"."&amp;VLOOKUP($D19&amp;"@5",'中間シート（個人）'!$F$6:$O$100,8,FALSE)),"",VLOOKUP($D19&amp;"@5",'中間シート（個人）'!$F$6:$O$100,6,FALSE)&amp;VLOOKUP($D19&amp;"@5",'中間シート（個人）'!$F$6:$O$100,7,FALSE)&amp;"."&amp;VLOOKUP($D19&amp;"@5",'中間シート（個人）'!$F$6:$O$100,8,FALSE))</f>
      </c>
      <c r="AB19" s="30">
        <f>IF(ISERROR(VLOOKUP($D19&amp;"@6",'中間シート（個人）'!$F$6:$O$100,4,FALSE)&amp;VLOOKUP($D19&amp;"@6",'中間シート（個人）'!$F$6:$O$100,5,FALSE)),"",VLOOKUP($D19&amp;"@6",'中間シート（個人）'!$F$6:$O$100,4,FALSE)&amp;VLOOKUP($D19&amp;"@6",'中間シート（個人）'!$F$6:$O$100,5,FALSE))</f>
      </c>
      <c r="AC19" s="30">
        <f>IF(ISERROR(VLOOKUP($D19&amp;"@6",'中間シート（個人）'!$F$6:$O$100,6,FALSE)&amp;VLOOKUP($D19&amp;"@6",'中間シート（個人）'!$F$6:$O$100,7,FALSE)&amp;"."&amp;VLOOKUP($D19&amp;"@6",'中間シート（個人）'!$F$6:$O$100,8,FALSE)),"",VLOOKUP($D19&amp;"@6",'中間シート（個人）'!$F$6:$O$100,6,FALSE)&amp;VLOOKUP($D19&amp;"@6",'中間シート（個人）'!$F$6:$O$100,7,FALSE)&amp;"."&amp;VLOOKUP($D19&amp;"@6",'中間シート（個人）'!$F$6:$O$100,8,FALSE))</f>
      </c>
      <c r="AD19" s="30">
        <f>IF(ISERROR(VLOOKUP($D19&amp;"@7",'中間シート（個人）'!$F$6:$O$100,4,FALSE)&amp;VLOOKUP($D19&amp;"@7",'中間シート（個人）'!$F$6:$O$100,5,FALSE)),"",VLOOKUP($D19&amp;"@7",'中間シート（個人）'!$F$6:$O$100,4,FALSE)&amp;VLOOKUP($D19&amp;"@7",'中間シート（個人）'!$F$6:$O$100,5,FALSE))</f>
      </c>
      <c r="AE19" s="30">
        <f>IF(ISERROR(VLOOKUP($D19&amp;"@7",'中間シート（個人）'!$F$6:$O$100,6,FALSE)&amp;VLOOKUP($D19&amp;"@7",'中間シート（個人）'!$F$6:$O$100,7,FALSE)&amp;"."&amp;VLOOKUP($D19&amp;"@7",'中間シート（個人）'!$F$6:$O$100,8,FALSE)),"",VLOOKUP($D19&amp;"@7",'中間シート（個人）'!$F$6:$O$100,6,FALSE)&amp;VLOOKUP($D19&amp;"@7",'中間シート（個人）'!$F$6:$O$100,7,FALSE)&amp;"."&amp;VLOOKUP($D19&amp;"@7",'中間シート（個人）'!$F$6:$O$100,8,FALSE))</f>
      </c>
      <c r="AF19" s="30">
        <f>IF(ISERROR(VLOOKUP($D19&amp;"@8",'中間シート（個人）'!$F$6:$O$100,4,FALSE)&amp;VLOOKUP($D19&amp;"@8",'中間シート（個人）'!$F$6:$O$100,5,FALSE)),"",VLOOKUP($D19&amp;"@8",'中間シート（個人）'!$F$6:$O$100,4,FALSE)&amp;VLOOKUP($D19&amp;"@8",'中間シート（個人）'!$F$6:$O$100,5,FALSE))</f>
      </c>
      <c r="AG19" s="30">
        <f>IF(ISERROR(VLOOKUP($D19&amp;"@8",'中間シート（個人）'!$F$6:$O$100,6,FALSE)&amp;VLOOKUP($D19&amp;"@8",'中間シート（個人）'!$F$6:$O$100,7,FALSE)&amp;"."&amp;VLOOKUP($D19&amp;"@8",'中間シート（個人）'!$F$6:$O$100,8,FALSE)),"",VLOOKUP($D19&amp;"@8",'中間シート（個人）'!$F$6:$O$100,6,FALSE)&amp;VLOOKUP($D19&amp;"@8",'中間シート（個人）'!$F$6:$O$100,7,FALSE)&amp;"."&amp;VLOOKUP($D19&amp;"@8",'中間シート（個人）'!$F$6:$O$100,8,FALSE))</f>
      </c>
      <c r="AH19" s="30">
        <f>IF(ISERROR(VLOOKUP($D19&amp;"@9",'中間シート（個人）'!$F$6:$O$100,4,FALSE)&amp;VLOOKUP($D19&amp;"@9",'中間シート（個人）'!$F$6:$O$100,5,FALSE)),"",VLOOKUP($D19&amp;"@9",'中間シート（個人）'!$F$6:$O$100,4,FALSE)&amp;VLOOKUP($D19&amp;"@9",'中間シート（個人）'!$F$6:$O$100,5,FALSE))</f>
      </c>
      <c r="AI19" s="30">
        <f>IF(ISERROR(VLOOKUP($D19&amp;"@9",'中間シート（個人）'!$F$6:$O$100,6,FALSE)&amp;VLOOKUP($D19&amp;"@9",'中間シート（個人）'!$F$6:$O$100,7,FALSE)&amp;"."&amp;VLOOKUP($D19&amp;"@9",'中間シート（個人）'!$F$6:$O$100,8,FALSE)),"",VLOOKUP($D19&amp;"@9",'中間シート（個人）'!$F$6:$O$100,6,FALSE)&amp;VLOOKUP($D19&amp;"@9",'中間シート（個人）'!$F$6:$O$100,7,FALSE)&amp;"."&amp;VLOOKUP($D19&amp;"@9",'中間シート（個人）'!$F$6:$O$100,8,FALSE))</f>
      </c>
      <c r="AJ19" s="30">
        <f>IF(ISERROR(VLOOKUP($D19&amp;"@10",'中間シート（個人）'!$F$6:$O$100,4,FALSE)&amp;VLOOKUP($D19&amp;"@10",'中間シート（個人）'!$F$6:$O$100,5,FALSE)),"",VLOOKUP($D19&amp;"@10",'中間シート（個人）'!$F$6:$O$100,4,FALSE)&amp;VLOOKUP($D19&amp;"@10",'中間シート（個人）'!$F$6:$O$100,5,FALSE))</f>
      </c>
      <c r="AK19" s="30">
        <f>IF(ISERROR(VLOOKUP($D19&amp;"@10",'中間シート（個人）'!$F$6:$O$100,6,FALSE)&amp;VLOOKUP($D19&amp;"@10",'中間シート（個人）'!$F$6:$O$100,7,FALSE)&amp;"."&amp;VLOOKUP($D19&amp;"@10",'中間シート（個人）'!$F$6:$O$100,8,FALSE)),"",VLOOKUP($D19&amp;"@10",'中間シート（個人）'!$F$6:$O$100,6,FALSE)&amp;VLOOKUP($D19&amp;"@10",'中間シート（個人）'!$F$6:$O$100,7,FALSE)&amp;"."&amp;VLOOKUP($D19&amp;"@10",'中間シート（個人）'!$F$6:$O$100,8,FALSE))</f>
      </c>
    </row>
    <row r="20" spans="3:37" ht="13.5">
      <c r="C20" s="30">
        <f>IF('中間シート（個人）'!D22="○","",VLOOKUP('個人種目'!F22,Sheet2!$A$2:$B$3,2,FALSE))</f>
      </c>
      <c r="D20" s="30">
        <f>IF('中間シート（個人）'!D22="○","",'中間シート（個人）'!C22)</f>
      </c>
      <c r="E20" s="30">
        <f>IF('中間シート（個人）'!D22="○","",ASC('個人種目'!D22&amp;" "&amp;'個人種目'!E22))</f>
      </c>
      <c r="F20" s="30">
        <f>IF('中間シート（個人）'!D22="○","",'個人種目'!G22&amp;IF(LEN('個人種目'!H22)=1,"0"&amp;'個人種目'!H22,'個人種目'!H22)&amp;IF(LEN('個人種目'!I22)=1,"0"&amp;'個人種目'!I22,'個人種目'!I22))</f>
      </c>
      <c r="G20" s="31">
        <f>IF('中間シート（個人）'!D22="○","",5)</f>
      </c>
      <c r="H20" s="30">
        <f>IF('中間シート（個人）'!D22="○","",0)</f>
      </c>
      <c r="I20" s="30">
        <f>IF('中間シート（個人）'!D22="○","",'中間シート（個人）'!H22)</f>
      </c>
      <c r="K20" s="30">
        <f>IF('中間シート（個人）'!D22="○","",'個人種目'!$K$1)</f>
      </c>
      <c r="M20" s="30">
        <f>IF('中間シート（個人）'!D22="○","",'個人種目'!$K$1)</f>
      </c>
      <c r="Q20" s="30">
        <f>IF('中間シート（個人）'!D22="○","",4)</f>
      </c>
      <c r="R20" s="30">
        <f>IF(ISERROR(VLOOKUP($D20&amp;"@1",'中間シート（個人）'!$F$6:$O$100,4,FALSE)&amp;VLOOKUP($D20&amp;"@1",'中間シート（個人）'!$F$6:$O$100,5,FALSE)),"",VLOOKUP($D20&amp;"@1",'中間シート（個人）'!$F$6:$O$100,4,FALSE)&amp;VLOOKUP($D20&amp;"@1",'中間シート（個人）'!$F$6:$O$100,5,FALSE))</f>
      </c>
      <c r="S20" s="30">
        <f>IF(ISERROR(VLOOKUP($D20&amp;"@1",'中間シート（個人）'!$F$6:$O$100,6,FALSE)&amp;VLOOKUP($D20&amp;"@1",'中間シート（個人）'!$F$6:$O$100,7,FALSE)&amp;"."&amp;VLOOKUP($D20&amp;"@1",'中間シート（個人）'!$F$6:$O$100,8,FALSE)),"",VLOOKUP($D20&amp;"@1",'中間シート（個人）'!$F$6:$O$100,6,FALSE)&amp;VLOOKUP($D20&amp;"@1",'中間シート（個人）'!$F$6:$O$100,7,FALSE)&amp;"."&amp;VLOOKUP($D20&amp;"@1",'中間シート（個人）'!$F$6:$O$100,8,FALSE))</f>
      </c>
      <c r="T20" s="30">
        <f>IF(ISERROR(VLOOKUP($D20&amp;"@2",'中間シート（個人）'!$F$6:$O$100,4,FALSE)&amp;VLOOKUP($D20&amp;"@2",'中間シート（個人）'!$F$6:$O$100,5,FALSE)),"",VLOOKUP($D20&amp;"@2",'中間シート（個人）'!$F$6:$O$100,4,FALSE)&amp;VLOOKUP($D20&amp;"@2",'中間シート（個人）'!$F$6:$O$100,5,FALSE))</f>
      </c>
      <c r="U20" s="30">
        <f>IF(ISERROR(VLOOKUP($D20&amp;"@2",'中間シート（個人）'!$F$6:$O$100,6,FALSE)&amp;VLOOKUP($D20&amp;"@2",'中間シート（個人）'!$F$6:$O$100,7,FALSE)&amp;"."&amp;VLOOKUP($D20&amp;"@2",'中間シート（個人）'!$F$6:$O$100,8,FALSE)),"",VLOOKUP($D20&amp;"@2",'中間シート（個人）'!$F$6:$O$100,6,FALSE)&amp;VLOOKUP($D20&amp;"@2",'中間シート（個人）'!$F$6:$O$100,7,FALSE)&amp;"."&amp;VLOOKUP($D20&amp;"@2",'中間シート（個人）'!$F$6:$O$100,8,FALSE))</f>
      </c>
      <c r="V20" s="30">
        <f>IF(ISERROR(VLOOKUP($D20&amp;"@3",'中間シート（個人）'!$F$6:$O$100,4,FALSE)&amp;VLOOKUP($D20&amp;"@3",'中間シート（個人）'!$F$6:$O$100,5,FALSE)),"",VLOOKUP($D20&amp;"@3",'中間シート（個人）'!$F$6:$O$100,4,FALSE)&amp;VLOOKUP($D20&amp;"@3",'中間シート（個人）'!$F$6:$O$100,5,FALSE))</f>
      </c>
      <c r="W20" s="30">
        <f>IF(ISERROR(VLOOKUP($D20&amp;"@3",'中間シート（個人）'!$F$6:$O$100,6,FALSE)&amp;VLOOKUP($D20&amp;"@3",'中間シート（個人）'!$F$6:$O$100,7,FALSE)&amp;"."&amp;VLOOKUP($D20&amp;"@3",'中間シート（個人）'!$F$6:$O$100,8,FALSE)),"",VLOOKUP($D20&amp;"@3",'中間シート（個人）'!$F$6:$O$100,6,FALSE)&amp;VLOOKUP($D20&amp;"@3",'中間シート（個人）'!$F$6:$O$100,7,FALSE)&amp;"."&amp;VLOOKUP($D20&amp;"@3",'中間シート（個人）'!$F$6:$O$100,8,FALSE))</f>
      </c>
      <c r="X20" s="30">
        <f>IF(ISERROR(VLOOKUP($D20&amp;"@4",'中間シート（個人）'!$F$6:$O$100,4,FALSE)&amp;VLOOKUP($D20&amp;"@4",'中間シート（個人）'!$F$6:$O$100,5,FALSE)),"",VLOOKUP($D20&amp;"@4",'中間シート（個人）'!$F$6:$O$100,4,FALSE)&amp;VLOOKUP($D20&amp;"@4",'中間シート（個人）'!$F$6:$O$100,5,FALSE))</f>
      </c>
      <c r="Y20" s="30">
        <f>IF(ISERROR(VLOOKUP($D20&amp;"@4",'中間シート（個人）'!$F$6:$O$100,6,FALSE)&amp;VLOOKUP($D20&amp;"@4",'中間シート（個人）'!$F$6:$O$100,7,FALSE)&amp;"."&amp;VLOOKUP($D20&amp;"@4",'中間シート（個人）'!$F$6:$O$100,8,FALSE)),"",VLOOKUP($D20&amp;"@4",'中間シート（個人）'!$F$6:$O$100,6,FALSE)&amp;VLOOKUP($D20&amp;"@4",'中間シート（個人）'!$F$6:$O$100,7,FALSE)&amp;"."&amp;VLOOKUP($D20&amp;"@4",'中間シート（個人）'!$F$6:$O$100,8,FALSE))</f>
      </c>
      <c r="Z20" s="30">
        <f>IF(ISERROR(VLOOKUP($D20&amp;"@5",'中間シート（個人）'!$F$6:$O$100,4,FALSE)&amp;VLOOKUP($D20&amp;"@5",'中間シート（個人）'!$F$6:$O$100,5,FALSE)),"",VLOOKUP($D20&amp;"@5",'中間シート（個人）'!$F$6:$O$100,4,FALSE)&amp;VLOOKUP($D20&amp;"@5",'中間シート（個人）'!$F$6:$O$100,5,FALSE))</f>
      </c>
      <c r="AA20" s="30">
        <f>IF(ISERROR(VLOOKUP($D20&amp;"@5",'中間シート（個人）'!$F$6:$O$100,6,FALSE)&amp;VLOOKUP($D20&amp;"@5",'中間シート（個人）'!$F$6:$O$100,7,FALSE)&amp;"."&amp;VLOOKUP($D20&amp;"@5",'中間シート（個人）'!$F$6:$O$100,8,FALSE)),"",VLOOKUP($D20&amp;"@5",'中間シート（個人）'!$F$6:$O$100,6,FALSE)&amp;VLOOKUP($D20&amp;"@5",'中間シート（個人）'!$F$6:$O$100,7,FALSE)&amp;"."&amp;VLOOKUP($D20&amp;"@5",'中間シート（個人）'!$F$6:$O$100,8,FALSE))</f>
      </c>
      <c r="AB20" s="30">
        <f>IF(ISERROR(VLOOKUP($D20&amp;"@6",'中間シート（個人）'!$F$6:$O$100,4,FALSE)&amp;VLOOKUP($D20&amp;"@6",'中間シート（個人）'!$F$6:$O$100,5,FALSE)),"",VLOOKUP($D20&amp;"@6",'中間シート（個人）'!$F$6:$O$100,4,FALSE)&amp;VLOOKUP($D20&amp;"@6",'中間シート（個人）'!$F$6:$O$100,5,FALSE))</f>
      </c>
      <c r="AC20" s="30">
        <f>IF(ISERROR(VLOOKUP($D20&amp;"@6",'中間シート（個人）'!$F$6:$O$100,6,FALSE)&amp;VLOOKUP($D20&amp;"@6",'中間シート（個人）'!$F$6:$O$100,7,FALSE)&amp;"."&amp;VLOOKUP($D20&amp;"@6",'中間シート（個人）'!$F$6:$O$100,8,FALSE)),"",VLOOKUP($D20&amp;"@6",'中間シート（個人）'!$F$6:$O$100,6,FALSE)&amp;VLOOKUP($D20&amp;"@6",'中間シート（個人）'!$F$6:$O$100,7,FALSE)&amp;"."&amp;VLOOKUP($D20&amp;"@6",'中間シート（個人）'!$F$6:$O$100,8,FALSE))</f>
      </c>
      <c r="AD20" s="30">
        <f>IF(ISERROR(VLOOKUP($D20&amp;"@7",'中間シート（個人）'!$F$6:$O$100,4,FALSE)&amp;VLOOKUP($D20&amp;"@7",'中間シート（個人）'!$F$6:$O$100,5,FALSE)),"",VLOOKUP($D20&amp;"@7",'中間シート（個人）'!$F$6:$O$100,4,FALSE)&amp;VLOOKUP($D20&amp;"@7",'中間シート（個人）'!$F$6:$O$100,5,FALSE))</f>
      </c>
      <c r="AE20" s="30">
        <f>IF(ISERROR(VLOOKUP($D20&amp;"@7",'中間シート（個人）'!$F$6:$O$100,6,FALSE)&amp;VLOOKUP($D20&amp;"@7",'中間シート（個人）'!$F$6:$O$100,7,FALSE)&amp;"."&amp;VLOOKUP($D20&amp;"@7",'中間シート（個人）'!$F$6:$O$100,8,FALSE)),"",VLOOKUP($D20&amp;"@7",'中間シート（個人）'!$F$6:$O$100,6,FALSE)&amp;VLOOKUP($D20&amp;"@7",'中間シート（個人）'!$F$6:$O$100,7,FALSE)&amp;"."&amp;VLOOKUP($D20&amp;"@7",'中間シート（個人）'!$F$6:$O$100,8,FALSE))</f>
      </c>
      <c r="AF20" s="30">
        <f>IF(ISERROR(VLOOKUP($D20&amp;"@8",'中間シート（個人）'!$F$6:$O$100,4,FALSE)&amp;VLOOKUP($D20&amp;"@8",'中間シート（個人）'!$F$6:$O$100,5,FALSE)),"",VLOOKUP($D20&amp;"@8",'中間シート（個人）'!$F$6:$O$100,4,FALSE)&amp;VLOOKUP($D20&amp;"@8",'中間シート（個人）'!$F$6:$O$100,5,FALSE))</f>
      </c>
      <c r="AG20" s="30">
        <f>IF(ISERROR(VLOOKUP($D20&amp;"@8",'中間シート（個人）'!$F$6:$O$100,6,FALSE)&amp;VLOOKUP($D20&amp;"@8",'中間シート（個人）'!$F$6:$O$100,7,FALSE)&amp;"."&amp;VLOOKUP($D20&amp;"@8",'中間シート（個人）'!$F$6:$O$100,8,FALSE)),"",VLOOKUP($D20&amp;"@8",'中間シート（個人）'!$F$6:$O$100,6,FALSE)&amp;VLOOKUP($D20&amp;"@8",'中間シート（個人）'!$F$6:$O$100,7,FALSE)&amp;"."&amp;VLOOKUP($D20&amp;"@8",'中間シート（個人）'!$F$6:$O$100,8,FALSE))</f>
      </c>
      <c r="AH20" s="30">
        <f>IF(ISERROR(VLOOKUP($D20&amp;"@9",'中間シート（個人）'!$F$6:$O$100,4,FALSE)&amp;VLOOKUP($D20&amp;"@9",'中間シート（個人）'!$F$6:$O$100,5,FALSE)),"",VLOOKUP($D20&amp;"@9",'中間シート（個人）'!$F$6:$O$100,4,FALSE)&amp;VLOOKUP($D20&amp;"@9",'中間シート（個人）'!$F$6:$O$100,5,FALSE))</f>
      </c>
      <c r="AI20" s="30">
        <f>IF(ISERROR(VLOOKUP($D20&amp;"@9",'中間シート（個人）'!$F$6:$O$100,6,FALSE)&amp;VLOOKUP($D20&amp;"@9",'中間シート（個人）'!$F$6:$O$100,7,FALSE)&amp;"."&amp;VLOOKUP($D20&amp;"@9",'中間シート（個人）'!$F$6:$O$100,8,FALSE)),"",VLOOKUP($D20&amp;"@9",'中間シート（個人）'!$F$6:$O$100,6,FALSE)&amp;VLOOKUP($D20&amp;"@9",'中間シート（個人）'!$F$6:$O$100,7,FALSE)&amp;"."&amp;VLOOKUP($D20&amp;"@9",'中間シート（個人）'!$F$6:$O$100,8,FALSE))</f>
      </c>
      <c r="AJ20" s="30">
        <f>IF(ISERROR(VLOOKUP($D20&amp;"@10",'中間シート（個人）'!$F$6:$O$100,4,FALSE)&amp;VLOOKUP($D20&amp;"@10",'中間シート（個人）'!$F$6:$O$100,5,FALSE)),"",VLOOKUP($D20&amp;"@10",'中間シート（個人）'!$F$6:$O$100,4,FALSE)&amp;VLOOKUP($D20&amp;"@10",'中間シート（個人）'!$F$6:$O$100,5,FALSE))</f>
      </c>
      <c r="AK20" s="30">
        <f>IF(ISERROR(VLOOKUP($D20&amp;"@10",'中間シート（個人）'!$F$6:$O$100,6,FALSE)&amp;VLOOKUP($D20&amp;"@10",'中間シート（個人）'!$F$6:$O$100,7,FALSE)&amp;"."&amp;VLOOKUP($D20&amp;"@10",'中間シート（個人）'!$F$6:$O$100,8,FALSE)),"",VLOOKUP($D20&amp;"@10",'中間シート（個人）'!$F$6:$O$100,6,FALSE)&amp;VLOOKUP($D20&amp;"@10",'中間シート（個人）'!$F$6:$O$100,7,FALSE)&amp;"."&amp;VLOOKUP($D20&amp;"@10",'中間シート（個人）'!$F$6:$O$100,8,FALSE))</f>
      </c>
    </row>
    <row r="21" spans="3:37" ht="13.5">
      <c r="C21" s="30">
        <f>IF('中間シート（個人）'!D23="○","",VLOOKUP('個人種目'!F23,Sheet2!$A$2:$B$3,2,FALSE))</f>
      </c>
      <c r="D21" s="30">
        <f>IF('中間シート（個人）'!D23="○","",'中間シート（個人）'!C23)</f>
      </c>
      <c r="E21" s="30">
        <f>IF('中間シート（個人）'!D23="○","",ASC('個人種目'!D23&amp;" "&amp;'個人種目'!E23))</f>
      </c>
      <c r="F21" s="30">
        <f>IF('中間シート（個人）'!D23="○","",'個人種目'!G23&amp;IF(LEN('個人種目'!H23)=1,"0"&amp;'個人種目'!H23,'個人種目'!H23)&amp;IF(LEN('個人種目'!I23)=1,"0"&amp;'個人種目'!I23,'個人種目'!I23))</f>
      </c>
      <c r="G21" s="31">
        <f>IF('中間シート（個人）'!D23="○","",5)</f>
      </c>
      <c r="H21" s="30">
        <f>IF('中間シート（個人）'!D23="○","",0)</f>
      </c>
      <c r="I21" s="30">
        <f>IF('中間シート（個人）'!D23="○","",'中間シート（個人）'!H23)</f>
      </c>
      <c r="K21" s="30">
        <f>IF('中間シート（個人）'!D23="○","",'個人種目'!$K$1)</f>
      </c>
      <c r="M21" s="30">
        <f>IF('中間シート（個人）'!D23="○","",'個人種目'!$K$1)</f>
      </c>
      <c r="Q21" s="30">
        <f>IF('中間シート（個人）'!D23="○","",4)</f>
      </c>
      <c r="R21" s="30">
        <f>IF(ISERROR(VLOOKUP($D21&amp;"@1",'中間シート（個人）'!$F$6:$O$100,4,FALSE)&amp;VLOOKUP($D21&amp;"@1",'中間シート（個人）'!$F$6:$O$100,5,FALSE)),"",VLOOKUP($D21&amp;"@1",'中間シート（個人）'!$F$6:$O$100,4,FALSE)&amp;VLOOKUP($D21&amp;"@1",'中間シート（個人）'!$F$6:$O$100,5,FALSE))</f>
      </c>
      <c r="S21" s="30">
        <f>IF(ISERROR(VLOOKUP($D21&amp;"@1",'中間シート（個人）'!$F$6:$O$100,6,FALSE)&amp;VLOOKUP($D21&amp;"@1",'中間シート（個人）'!$F$6:$O$100,7,FALSE)&amp;"."&amp;VLOOKUP($D21&amp;"@1",'中間シート（個人）'!$F$6:$O$100,8,FALSE)),"",VLOOKUP($D21&amp;"@1",'中間シート（個人）'!$F$6:$O$100,6,FALSE)&amp;VLOOKUP($D21&amp;"@1",'中間シート（個人）'!$F$6:$O$100,7,FALSE)&amp;"."&amp;VLOOKUP($D21&amp;"@1",'中間シート（個人）'!$F$6:$O$100,8,FALSE))</f>
      </c>
      <c r="T21" s="30">
        <f>IF(ISERROR(VLOOKUP($D21&amp;"@2",'中間シート（個人）'!$F$6:$O$100,4,FALSE)&amp;VLOOKUP($D21&amp;"@2",'中間シート（個人）'!$F$6:$O$100,5,FALSE)),"",VLOOKUP($D21&amp;"@2",'中間シート（個人）'!$F$6:$O$100,4,FALSE)&amp;VLOOKUP($D21&amp;"@2",'中間シート（個人）'!$F$6:$O$100,5,FALSE))</f>
      </c>
      <c r="U21" s="30">
        <f>IF(ISERROR(VLOOKUP($D21&amp;"@2",'中間シート（個人）'!$F$6:$O$100,6,FALSE)&amp;VLOOKUP($D21&amp;"@2",'中間シート（個人）'!$F$6:$O$100,7,FALSE)&amp;"."&amp;VLOOKUP($D21&amp;"@2",'中間シート（個人）'!$F$6:$O$100,8,FALSE)),"",VLOOKUP($D21&amp;"@2",'中間シート（個人）'!$F$6:$O$100,6,FALSE)&amp;VLOOKUP($D21&amp;"@2",'中間シート（個人）'!$F$6:$O$100,7,FALSE)&amp;"."&amp;VLOOKUP($D21&amp;"@2",'中間シート（個人）'!$F$6:$O$100,8,FALSE))</f>
      </c>
      <c r="V21" s="30">
        <f>IF(ISERROR(VLOOKUP($D21&amp;"@3",'中間シート（個人）'!$F$6:$O$100,4,FALSE)&amp;VLOOKUP($D21&amp;"@3",'中間シート（個人）'!$F$6:$O$100,5,FALSE)),"",VLOOKUP($D21&amp;"@3",'中間シート（個人）'!$F$6:$O$100,4,FALSE)&amp;VLOOKUP($D21&amp;"@3",'中間シート（個人）'!$F$6:$O$100,5,FALSE))</f>
      </c>
      <c r="W21" s="30">
        <f>IF(ISERROR(VLOOKUP($D21&amp;"@3",'中間シート（個人）'!$F$6:$O$100,6,FALSE)&amp;VLOOKUP($D21&amp;"@3",'中間シート（個人）'!$F$6:$O$100,7,FALSE)&amp;"."&amp;VLOOKUP($D21&amp;"@3",'中間シート（個人）'!$F$6:$O$100,8,FALSE)),"",VLOOKUP($D21&amp;"@3",'中間シート（個人）'!$F$6:$O$100,6,FALSE)&amp;VLOOKUP($D21&amp;"@3",'中間シート（個人）'!$F$6:$O$100,7,FALSE)&amp;"."&amp;VLOOKUP($D21&amp;"@3",'中間シート（個人）'!$F$6:$O$100,8,FALSE))</f>
      </c>
      <c r="X21" s="30">
        <f>IF(ISERROR(VLOOKUP($D21&amp;"@4",'中間シート（個人）'!$F$6:$O$100,4,FALSE)&amp;VLOOKUP($D21&amp;"@4",'中間シート（個人）'!$F$6:$O$100,5,FALSE)),"",VLOOKUP($D21&amp;"@4",'中間シート（個人）'!$F$6:$O$100,4,FALSE)&amp;VLOOKUP($D21&amp;"@4",'中間シート（個人）'!$F$6:$O$100,5,FALSE))</f>
      </c>
      <c r="Y21" s="30">
        <f>IF(ISERROR(VLOOKUP($D21&amp;"@4",'中間シート（個人）'!$F$6:$O$100,6,FALSE)&amp;VLOOKUP($D21&amp;"@4",'中間シート（個人）'!$F$6:$O$100,7,FALSE)&amp;"."&amp;VLOOKUP($D21&amp;"@4",'中間シート（個人）'!$F$6:$O$100,8,FALSE)),"",VLOOKUP($D21&amp;"@4",'中間シート（個人）'!$F$6:$O$100,6,FALSE)&amp;VLOOKUP($D21&amp;"@4",'中間シート（個人）'!$F$6:$O$100,7,FALSE)&amp;"."&amp;VLOOKUP($D21&amp;"@4",'中間シート（個人）'!$F$6:$O$100,8,FALSE))</f>
      </c>
      <c r="Z21" s="30">
        <f>IF(ISERROR(VLOOKUP($D21&amp;"@5",'中間シート（個人）'!$F$6:$O$100,4,FALSE)&amp;VLOOKUP($D21&amp;"@5",'中間シート（個人）'!$F$6:$O$100,5,FALSE)),"",VLOOKUP($D21&amp;"@5",'中間シート（個人）'!$F$6:$O$100,4,FALSE)&amp;VLOOKUP($D21&amp;"@5",'中間シート（個人）'!$F$6:$O$100,5,FALSE))</f>
      </c>
      <c r="AA21" s="30">
        <f>IF(ISERROR(VLOOKUP($D21&amp;"@5",'中間シート（個人）'!$F$6:$O$100,6,FALSE)&amp;VLOOKUP($D21&amp;"@5",'中間シート（個人）'!$F$6:$O$100,7,FALSE)&amp;"."&amp;VLOOKUP($D21&amp;"@5",'中間シート（個人）'!$F$6:$O$100,8,FALSE)),"",VLOOKUP($D21&amp;"@5",'中間シート（個人）'!$F$6:$O$100,6,FALSE)&amp;VLOOKUP($D21&amp;"@5",'中間シート（個人）'!$F$6:$O$100,7,FALSE)&amp;"."&amp;VLOOKUP($D21&amp;"@5",'中間シート（個人）'!$F$6:$O$100,8,FALSE))</f>
      </c>
      <c r="AB21" s="30">
        <f>IF(ISERROR(VLOOKUP($D21&amp;"@6",'中間シート（個人）'!$F$6:$O$100,4,FALSE)&amp;VLOOKUP($D21&amp;"@6",'中間シート（個人）'!$F$6:$O$100,5,FALSE)),"",VLOOKUP($D21&amp;"@6",'中間シート（個人）'!$F$6:$O$100,4,FALSE)&amp;VLOOKUP($D21&amp;"@6",'中間シート（個人）'!$F$6:$O$100,5,FALSE))</f>
      </c>
      <c r="AC21" s="30">
        <f>IF(ISERROR(VLOOKUP($D21&amp;"@6",'中間シート（個人）'!$F$6:$O$100,6,FALSE)&amp;VLOOKUP($D21&amp;"@6",'中間シート（個人）'!$F$6:$O$100,7,FALSE)&amp;"."&amp;VLOOKUP($D21&amp;"@6",'中間シート（個人）'!$F$6:$O$100,8,FALSE)),"",VLOOKUP($D21&amp;"@6",'中間シート（個人）'!$F$6:$O$100,6,FALSE)&amp;VLOOKUP($D21&amp;"@6",'中間シート（個人）'!$F$6:$O$100,7,FALSE)&amp;"."&amp;VLOOKUP($D21&amp;"@6",'中間シート（個人）'!$F$6:$O$100,8,FALSE))</f>
      </c>
      <c r="AD21" s="30">
        <f>IF(ISERROR(VLOOKUP($D21&amp;"@7",'中間シート（個人）'!$F$6:$O$100,4,FALSE)&amp;VLOOKUP($D21&amp;"@7",'中間シート（個人）'!$F$6:$O$100,5,FALSE)),"",VLOOKUP($D21&amp;"@7",'中間シート（個人）'!$F$6:$O$100,4,FALSE)&amp;VLOOKUP($D21&amp;"@7",'中間シート（個人）'!$F$6:$O$100,5,FALSE))</f>
      </c>
      <c r="AE21" s="30">
        <f>IF(ISERROR(VLOOKUP($D21&amp;"@7",'中間シート（個人）'!$F$6:$O$100,6,FALSE)&amp;VLOOKUP($D21&amp;"@7",'中間シート（個人）'!$F$6:$O$100,7,FALSE)&amp;"."&amp;VLOOKUP($D21&amp;"@7",'中間シート（個人）'!$F$6:$O$100,8,FALSE)),"",VLOOKUP($D21&amp;"@7",'中間シート（個人）'!$F$6:$O$100,6,FALSE)&amp;VLOOKUP($D21&amp;"@7",'中間シート（個人）'!$F$6:$O$100,7,FALSE)&amp;"."&amp;VLOOKUP($D21&amp;"@7",'中間シート（個人）'!$F$6:$O$100,8,FALSE))</f>
      </c>
      <c r="AF21" s="30">
        <f>IF(ISERROR(VLOOKUP($D21&amp;"@8",'中間シート（個人）'!$F$6:$O$100,4,FALSE)&amp;VLOOKUP($D21&amp;"@8",'中間シート（個人）'!$F$6:$O$100,5,FALSE)),"",VLOOKUP($D21&amp;"@8",'中間シート（個人）'!$F$6:$O$100,4,FALSE)&amp;VLOOKUP($D21&amp;"@8",'中間シート（個人）'!$F$6:$O$100,5,FALSE))</f>
      </c>
      <c r="AG21" s="30">
        <f>IF(ISERROR(VLOOKUP($D21&amp;"@8",'中間シート（個人）'!$F$6:$O$100,6,FALSE)&amp;VLOOKUP($D21&amp;"@8",'中間シート（個人）'!$F$6:$O$100,7,FALSE)&amp;"."&amp;VLOOKUP($D21&amp;"@8",'中間シート（個人）'!$F$6:$O$100,8,FALSE)),"",VLOOKUP($D21&amp;"@8",'中間シート（個人）'!$F$6:$O$100,6,FALSE)&amp;VLOOKUP($D21&amp;"@8",'中間シート（個人）'!$F$6:$O$100,7,FALSE)&amp;"."&amp;VLOOKUP($D21&amp;"@8",'中間シート（個人）'!$F$6:$O$100,8,FALSE))</f>
      </c>
      <c r="AH21" s="30">
        <f>IF(ISERROR(VLOOKUP($D21&amp;"@9",'中間シート（個人）'!$F$6:$O$100,4,FALSE)&amp;VLOOKUP($D21&amp;"@9",'中間シート（個人）'!$F$6:$O$100,5,FALSE)),"",VLOOKUP($D21&amp;"@9",'中間シート（個人）'!$F$6:$O$100,4,FALSE)&amp;VLOOKUP($D21&amp;"@9",'中間シート（個人）'!$F$6:$O$100,5,FALSE))</f>
      </c>
      <c r="AI21" s="30">
        <f>IF(ISERROR(VLOOKUP($D21&amp;"@9",'中間シート（個人）'!$F$6:$O$100,6,FALSE)&amp;VLOOKUP($D21&amp;"@9",'中間シート（個人）'!$F$6:$O$100,7,FALSE)&amp;"."&amp;VLOOKUP($D21&amp;"@9",'中間シート（個人）'!$F$6:$O$100,8,FALSE)),"",VLOOKUP($D21&amp;"@9",'中間シート（個人）'!$F$6:$O$100,6,FALSE)&amp;VLOOKUP($D21&amp;"@9",'中間シート（個人）'!$F$6:$O$100,7,FALSE)&amp;"."&amp;VLOOKUP($D21&amp;"@9",'中間シート（個人）'!$F$6:$O$100,8,FALSE))</f>
      </c>
      <c r="AJ21" s="30">
        <f>IF(ISERROR(VLOOKUP($D21&amp;"@10",'中間シート（個人）'!$F$6:$O$100,4,FALSE)&amp;VLOOKUP($D21&amp;"@10",'中間シート（個人）'!$F$6:$O$100,5,FALSE)),"",VLOOKUP($D21&amp;"@10",'中間シート（個人）'!$F$6:$O$100,4,FALSE)&amp;VLOOKUP($D21&amp;"@10",'中間シート（個人）'!$F$6:$O$100,5,FALSE))</f>
      </c>
      <c r="AK21" s="30">
        <f>IF(ISERROR(VLOOKUP($D21&amp;"@10",'中間シート（個人）'!$F$6:$O$100,6,FALSE)&amp;VLOOKUP($D21&amp;"@10",'中間シート（個人）'!$F$6:$O$100,7,FALSE)&amp;"."&amp;VLOOKUP($D21&amp;"@10",'中間シート（個人）'!$F$6:$O$100,8,FALSE)),"",VLOOKUP($D21&amp;"@10",'中間シート（個人）'!$F$6:$O$100,6,FALSE)&amp;VLOOKUP($D21&amp;"@10",'中間シート（個人）'!$F$6:$O$100,7,FALSE)&amp;"."&amp;VLOOKUP($D21&amp;"@10",'中間シート（個人）'!$F$6:$O$100,8,FALSE))</f>
      </c>
    </row>
    <row r="22" spans="3:37" ht="13.5">
      <c r="C22" s="30">
        <f>IF('中間シート（個人）'!D24="○","",VLOOKUP('個人種目'!F24,Sheet2!$A$2:$B$3,2,FALSE))</f>
      </c>
      <c r="D22" s="30">
        <f>IF('中間シート（個人）'!D24="○","",'中間シート（個人）'!C24)</f>
      </c>
      <c r="E22" s="30">
        <f>IF('中間シート（個人）'!D24="○","",ASC('個人種目'!D24&amp;" "&amp;'個人種目'!E24))</f>
      </c>
      <c r="F22" s="30">
        <f>IF('中間シート（個人）'!D24="○","",'個人種目'!G24&amp;IF(LEN('個人種目'!H24)=1,"0"&amp;'個人種目'!H24,'個人種目'!H24)&amp;IF(LEN('個人種目'!I24)=1,"0"&amp;'個人種目'!I24,'個人種目'!I24))</f>
      </c>
      <c r="G22" s="31">
        <f>IF('中間シート（個人）'!D24="○","",5)</f>
      </c>
      <c r="H22" s="30">
        <f>IF('中間シート（個人）'!D24="○","",0)</f>
      </c>
      <c r="I22" s="30">
        <f>IF('中間シート（個人）'!D24="○","",'中間シート（個人）'!H24)</f>
      </c>
      <c r="K22" s="30">
        <f>IF('中間シート（個人）'!D24="○","",'個人種目'!$K$1)</f>
      </c>
      <c r="M22" s="30">
        <f>IF('中間シート（個人）'!D24="○","",'個人種目'!$K$1)</f>
      </c>
      <c r="Q22" s="30">
        <f>IF('中間シート（個人）'!D24="○","",4)</f>
      </c>
      <c r="R22" s="30">
        <f>IF(ISERROR(VLOOKUP($D22&amp;"@1",'中間シート（個人）'!$F$6:$O$100,4,FALSE)&amp;VLOOKUP($D22&amp;"@1",'中間シート（個人）'!$F$6:$O$100,5,FALSE)),"",VLOOKUP($D22&amp;"@1",'中間シート（個人）'!$F$6:$O$100,4,FALSE)&amp;VLOOKUP($D22&amp;"@1",'中間シート（個人）'!$F$6:$O$100,5,FALSE))</f>
      </c>
      <c r="S22" s="30">
        <f>IF(ISERROR(VLOOKUP($D22&amp;"@1",'中間シート（個人）'!$F$6:$O$100,6,FALSE)&amp;VLOOKUP($D22&amp;"@1",'中間シート（個人）'!$F$6:$O$100,7,FALSE)&amp;"."&amp;VLOOKUP($D22&amp;"@1",'中間シート（個人）'!$F$6:$O$100,8,FALSE)),"",VLOOKUP($D22&amp;"@1",'中間シート（個人）'!$F$6:$O$100,6,FALSE)&amp;VLOOKUP($D22&amp;"@1",'中間シート（個人）'!$F$6:$O$100,7,FALSE)&amp;"."&amp;VLOOKUP($D22&amp;"@1",'中間シート（個人）'!$F$6:$O$100,8,FALSE))</f>
      </c>
      <c r="T22" s="30">
        <f>IF(ISERROR(VLOOKUP($D22&amp;"@2",'中間シート（個人）'!$F$6:$O$100,4,FALSE)&amp;VLOOKUP($D22&amp;"@2",'中間シート（個人）'!$F$6:$O$100,5,FALSE)),"",VLOOKUP($D22&amp;"@2",'中間シート（個人）'!$F$6:$O$100,4,FALSE)&amp;VLOOKUP($D22&amp;"@2",'中間シート（個人）'!$F$6:$O$100,5,FALSE))</f>
      </c>
      <c r="U22" s="30">
        <f>IF(ISERROR(VLOOKUP($D22&amp;"@2",'中間シート（個人）'!$F$6:$O$100,6,FALSE)&amp;VLOOKUP($D22&amp;"@2",'中間シート（個人）'!$F$6:$O$100,7,FALSE)&amp;"."&amp;VLOOKUP($D22&amp;"@2",'中間シート（個人）'!$F$6:$O$100,8,FALSE)),"",VLOOKUP($D22&amp;"@2",'中間シート（個人）'!$F$6:$O$100,6,FALSE)&amp;VLOOKUP($D22&amp;"@2",'中間シート（個人）'!$F$6:$O$100,7,FALSE)&amp;"."&amp;VLOOKUP($D22&amp;"@2",'中間シート（個人）'!$F$6:$O$100,8,FALSE))</f>
      </c>
      <c r="V22" s="30">
        <f>IF(ISERROR(VLOOKUP($D22&amp;"@3",'中間シート（個人）'!$F$6:$O$100,4,FALSE)&amp;VLOOKUP($D22&amp;"@3",'中間シート（個人）'!$F$6:$O$100,5,FALSE)),"",VLOOKUP($D22&amp;"@3",'中間シート（個人）'!$F$6:$O$100,4,FALSE)&amp;VLOOKUP($D22&amp;"@3",'中間シート（個人）'!$F$6:$O$100,5,FALSE))</f>
      </c>
      <c r="W22" s="30">
        <f>IF(ISERROR(VLOOKUP($D22&amp;"@3",'中間シート（個人）'!$F$6:$O$100,6,FALSE)&amp;VLOOKUP($D22&amp;"@3",'中間シート（個人）'!$F$6:$O$100,7,FALSE)&amp;"."&amp;VLOOKUP($D22&amp;"@3",'中間シート（個人）'!$F$6:$O$100,8,FALSE)),"",VLOOKUP($D22&amp;"@3",'中間シート（個人）'!$F$6:$O$100,6,FALSE)&amp;VLOOKUP($D22&amp;"@3",'中間シート（個人）'!$F$6:$O$100,7,FALSE)&amp;"."&amp;VLOOKUP($D22&amp;"@3",'中間シート（個人）'!$F$6:$O$100,8,FALSE))</f>
      </c>
      <c r="X22" s="30">
        <f>IF(ISERROR(VLOOKUP($D22&amp;"@4",'中間シート（個人）'!$F$6:$O$100,4,FALSE)&amp;VLOOKUP($D22&amp;"@4",'中間シート（個人）'!$F$6:$O$100,5,FALSE)),"",VLOOKUP($D22&amp;"@4",'中間シート（個人）'!$F$6:$O$100,4,FALSE)&amp;VLOOKUP($D22&amp;"@4",'中間シート（個人）'!$F$6:$O$100,5,FALSE))</f>
      </c>
      <c r="Y22" s="30">
        <f>IF(ISERROR(VLOOKUP($D22&amp;"@4",'中間シート（個人）'!$F$6:$O$100,6,FALSE)&amp;VLOOKUP($D22&amp;"@4",'中間シート（個人）'!$F$6:$O$100,7,FALSE)&amp;"."&amp;VLOOKUP($D22&amp;"@4",'中間シート（個人）'!$F$6:$O$100,8,FALSE)),"",VLOOKUP($D22&amp;"@4",'中間シート（個人）'!$F$6:$O$100,6,FALSE)&amp;VLOOKUP($D22&amp;"@4",'中間シート（個人）'!$F$6:$O$100,7,FALSE)&amp;"."&amp;VLOOKUP($D22&amp;"@4",'中間シート（個人）'!$F$6:$O$100,8,FALSE))</f>
      </c>
      <c r="Z22" s="30">
        <f>IF(ISERROR(VLOOKUP($D22&amp;"@5",'中間シート（個人）'!$F$6:$O$100,4,FALSE)&amp;VLOOKUP($D22&amp;"@5",'中間シート（個人）'!$F$6:$O$100,5,FALSE)),"",VLOOKUP($D22&amp;"@5",'中間シート（個人）'!$F$6:$O$100,4,FALSE)&amp;VLOOKUP($D22&amp;"@5",'中間シート（個人）'!$F$6:$O$100,5,FALSE))</f>
      </c>
      <c r="AA22" s="30">
        <f>IF(ISERROR(VLOOKUP($D22&amp;"@5",'中間シート（個人）'!$F$6:$O$100,6,FALSE)&amp;VLOOKUP($D22&amp;"@5",'中間シート（個人）'!$F$6:$O$100,7,FALSE)&amp;"."&amp;VLOOKUP($D22&amp;"@5",'中間シート（個人）'!$F$6:$O$100,8,FALSE)),"",VLOOKUP($D22&amp;"@5",'中間シート（個人）'!$F$6:$O$100,6,FALSE)&amp;VLOOKUP($D22&amp;"@5",'中間シート（個人）'!$F$6:$O$100,7,FALSE)&amp;"."&amp;VLOOKUP($D22&amp;"@5",'中間シート（個人）'!$F$6:$O$100,8,FALSE))</f>
      </c>
      <c r="AB22" s="30">
        <f>IF(ISERROR(VLOOKUP($D22&amp;"@6",'中間シート（個人）'!$F$6:$O$100,4,FALSE)&amp;VLOOKUP($D22&amp;"@6",'中間シート（個人）'!$F$6:$O$100,5,FALSE)),"",VLOOKUP($D22&amp;"@6",'中間シート（個人）'!$F$6:$O$100,4,FALSE)&amp;VLOOKUP($D22&amp;"@6",'中間シート（個人）'!$F$6:$O$100,5,FALSE))</f>
      </c>
      <c r="AC22" s="30">
        <f>IF(ISERROR(VLOOKUP($D22&amp;"@6",'中間シート（個人）'!$F$6:$O$100,6,FALSE)&amp;VLOOKUP($D22&amp;"@6",'中間シート（個人）'!$F$6:$O$100,7,FALSE)&amp;"."&amp;VLOOKUP($D22&amp;"@6",'中間シート（個人）'!$F$6:$O$100,8,FALSE)),"",VLOOKUP($D22&amp;"@6",'中間シート（個人）'!$F$6:$O$100,6,FALSE)&amp;VLOOKUP($D22&amp;"@6",'中間シート（個人）'!$F$6:$O$100,7,FALSE)&amp;"."&amp;VLOOKUP($D22&amp;"@6",'中間シート（個人）'!$F$6:$O$100,8,FALSE))</f>
      </c>
      <c r="AD22" s="30">
        <f>IF(ISERROR(VLOOKUP($D22&amp;"@7",'中間シート（個人）'!$F$6:$O$100,4,FALSE)&amp;VLOOKUP($D22&amp;"@7",'中間シート（個人）'!$F$6:$O$100,5,FALSE)),"",VLOOKUP($D22&amp;"@7",'中間シート（個人）'!$F$6:$O$100,4,FALSE)&amp;VLOOKUP($D22&amp;"@7",'中間シート（個人）'!$F$6:$O$100,5,FALSE))</f>
      </c>
      <c r="AE22" s="30">
        <f>IF(ISERROR(VLOOKUP($D22&amp;"@7",'中間シート（個人）'!$F$6:$O$100,6,FALSE)&amp;VLOOKUP($D22&amp;"@7",'中間シート（個人）'!$F$6:$O$100,7,FALSE)&amp;"."&amp;VLOOKUP($D22&amp;"@7",'中間シート（個人）'!$F$6:$O$100,8,FALSE)),"",VLOOKUP($D22&amp;"@7",'中間シート（個人）'!$F$6:$O$100,6,FALSE)&amp;VLOOKUP($D22&amp;"@7",'中間シート（個人）'!$F$6:$O$100,7,FALSE)&amp;"."&amp;VLOOKUP($D22&amp;"@7",'中間シート（個人）'!$F$6:$O$100,8,FALSE))</f>
      </c>
      <c r="AF22" s="30">
        <f>IF(ISERROR(VLOOKUP($D22&amp;"@8",'中間シート（個人）'!$F$6:$O$100,4,FALSE)&amp;VLOOKUP($D22&amp;"@8",'中間シート（個人）'!$F$6:$O$100,5,FALSE)),"",VLOOKUP($D22&amp;"@8",'中間シート（個人）'!$F$6:$O$100,4,FALSE)&amp;VLOOKUP($D22&amp;"@8",'中間シート（個人）'!$F$6:$O$100,5,FALSE))</f>
      </c>
      <c r="AG22" s="30">
        <f>IF(ISERROR(VLOOKUP($D22&amp;"@8",'中間シート（個人）'!$F$6:$O$100,6,FALSE)&amp;VLOOKUP($D22&amp;"@8",'中間シート（個人）'!$F$6:$O$100,7,FALSE)&amp;"."&amp;VLOOKUP($D22&amp;"@8",'中間シート（個人）'!$F$6:$O$100,8,FALSE)),"",VLOOKUP($D22&amp;"@8",'中間シート（個人）'!$F$6:$O$100,6,FALSE)&amp;VLOOKUP($D22&amp;"@8",'中間シート（個人）'!$F$6:$O$100,7,FALSE)&amp;"."&amp;VLOOKUP($D22&amp;"@8",'中間シート（個人）'!$F$6:$O$100,8,FALSE))</f>
      </c>
      <c r="AH22" s="30">
        <f>IF(ISERROR(VLOOKUP($D22&amp;"@9",'中間シート（個人）'!$F$6:$O$100,4,FALSE)&amp;VLOOKUP($D22&amp;"@9",'中間シート（個人）'!$F$6:$O$100,5,FALSE)),"",VLOOKUP($D22&amp;"@9",'中間シート（個人）'!$F$6:$O$100,4,FALSE)&amp;VLOOKUP($D22&amp;"@9",'中間シート（個人）'!$F$6:$O$100,5,FALSE))</f>
      </c>
      <c r="AI22" s="30">
        <f>IF(ISERROR(VLOOKUP($D22&amp;"@9",'中間シート（個人）'!$F$6:$O$100,6,FALSE)&amp;VLOOKUP($D22&amp;"@9",'中間シート（個人）'!$F$6:$O$100,7,FALSE)&amp;"."&amp;VLOOKUP($D22&amp;"@9",'中間シート（個人）'!$F$6:$O$100,8,FALSE)),"",VLOOKUP($D22&amp;"@9",'中間シート（個人）'!$F$6:$O$100,6,FALSE)&amp;VLOOKUP($D22&amp;"@9",'中間シート（個人）'!$F$6:$O$100,7,FALSE)&amp;"."&amp;VLOOKUP($D22&amp;"@9",'中間シート（個人）'!$F$6:$O$100,8,FALSE))</f>
      </c>
      <c r="AJ22" s="30">
        <f>IF(ISERROR(VLOOKUP($D22&amp;"@10",'中間シート（個人）'!$F$6:$O$100,4,FALSE)&amp;VLOOKUP($D22&amp;"@10",'中間シート（個人）'!$F$6:$O$100,5,FALSE)),"",VLOOKUP($D22&amp;"@10",'中間シート（個人）'!$F$6:$O$100,4,FALSE)&amp;VLOOKUP($D22&amp;"@10",'中間シート（個人）'!$F$6:$O$100,5,FALSE))</f>
      </c>
      <c r="AK22" s="30">
        <f>IF(ISERROR(VLOOKUP($D22&amp;"@10",'中間シート（個人）'!$F$6:$O$100,6,FALSE)&amp;VLOOKUP($D22&amp;"@10",'中間シート（個人）'!$F$6:$O$100,7,FALSE)&amp;"."&amp;VLOOKUP($D22&amp;"@10",'中間シート（個人）'!$F$6:$O$100,8,FALSE)),"",VLOOKUP($D22&amp;"@10",'中間シート（個人）'!$F$6:$O$100,6,FALSE)&amp;VLOOKUP($D22&amp;"@10",'中間シート（個人）'!$F$6:$O$100,7,FALSE)&amp;"."&amp;VLOOKUP($D22&amp;"@10",'中間シート（個人）'!$F$6:$O$100,8,FALSE))</f>
      </c>
    </row>
    <row r="23" spans="3:37" ht="13.5">
      <c r="C23" s="30">
        <f>IF('中間シート（個人）'!D25="○","",VLOOKUP('個人種目'!F25,Sheet2!$A$2:$B$3,2,FALSE))</f>
      </c>
      <c r="D23" s="30">
        <f>IF('中間シート（個人）'!D25="○","",'中間シート（個人）'!C25)</f>
      </c>
      <c r="E23" s="30">
        <f>IF('中間シート（個人）'!D25="○","",ASC('個人種目'!D25&amp;" "&amp;'個人種目'!E25))</f>
      </c>
      <c r="F23" s="30">
        <f>IF('中間シート（個人）'!D25="○","",'個人種目'!G25&amp;IF(LEN('個人種目'!H25)=1,"0"&amp;'個人種目'!H25,'個人種目'!H25)&amp;IF(LEN('個人種目'!I25)=1,"0"&amp;'個人種目'!I25,'個人種目'!I25))</f>
      </c>
      <c r="G23" s="31">
        <f>IF('中間シート（個人）'!D25="○","",5)</f>
      </c>
      <c r="H23" s="30">
        <f>IF('中間シート（個人）'!D25="○","",0)</f>
      </c>
      <c r="I23" s="30">
        <f>IF('中間シート（個人）'!D25="○","",'中間シート（個人）'!H25)</f>
      </c>
      <c r="K23" s="30">
        <f>IF('中間シート（個人）'!D25="○","",'個人種目'!$K$1)</f>
      </c>
      <c r="M23" s="30">
        <f>IF('中間シート（個人）'!D25="○","",'個人種目'!$K$1)</f>
      </c>
      <c r="Q23" s="30">
        <f>IF('中間シート（個人）'!D25="○","",4)</f>
      </c>
      <c r="R23" s="30">
        <f>IF(ISERROR(VLOOKUP($D23&amp;"@1",'中間シート（個人）'!$F$6:$O$100,4,FALSE)&amp;VLOOKUP($D23&amp;"@1",'中間シート（個人）'!$F$6:$O$100,5,FALSE)),"",VLOOKUP($D23&amp;"@1",'中間シート（個人）'!$F$6:$O$100,4,FALSE)&amp;VLOOKUP($D23&amp;"@1",'中間シート（個人）'!$F$6:$O$100,5,FALSE))</f>
      </c>
      <c r="S23" s="30">
        <f>IF(ISERROR(VLOOKUP($D23&amp;"@1",'中間シート（個人）'!$F$6:$O$100,6,FALSE)&amp;VLOOKUP($D23&amp;"@1",'中間シート（個人）'!$F$6:$O$100,7,FALSE)&amp;"."&amp;VLOOKUP($D23&amp;"@1",'中間シート（個人）'!$F$6:$O$100,8,FALSE)),"",VLOOKUP($D23&amp;"@1",'中間シート（個人）'!$F$6:$O$100,6,FALSE)&amp;VLOOKUP($D23&amp;"@1",'中間シート（個人）'!$F$6:$O$100,7,FALSE)&amp;"."&amp;VLOOKUP($D23&amp;"@1",'中間シート（個人）'!$F$6:$O$100,8,FALSE))</f>
      </c>
      <c r="T23" s="30">
        <f>IF(ISERROR(VLOOKUP($D23&amp;"@2",'中間シート（個人）'!$F$6:$O$100,4,FALSE)&amp;VLOOKUP($D23&amp;"@2",'中間シート（個人）'!$F$6:$O$100,5,FALSE)),"",VLOOKUP($D23&amp;"@2",'中間シート（個人）'!$F$6:$O$100,4,FALSE)&amp;VLOOKUP($D23&amp;"@2",'中間シート（個人）'!$F$6:$O$100,5,FALSE))</f>
      </c>
      <c r="U23" s="30">
        <f>IF(ISERROR(VLOOKUP($D23&amp;"@2",'中間シート（個人）'!$F$6:$O$100,6,FALSE)&amp;VLOOKUP($D23&amp;"@2",'中間シート（個人）'!$F$6:$O$100,7,FALSE)&amp;"."&amp;VLOOKUP($D23&amp;"@2",'中間シート（個人）'!$F$6:$O$100,8,FALSE)),"",VLOOKUP($D23&amp;"@2",'中間シート（個人）'!$F$6:$O$100,6,FALSE)&amp;VLOOKUP($D23&amp;"@2",'中間シート（個人）'!$F$6:$O$100,7,FALSE)&amp;"."&amp;VLOOKUP($D23&amp;"@2",'中間シート（個人）'!$F$6:$O$100,8,FALSE))</f>
      </c>
      <c r="V23" s="30">
        <f>IF(ISERROR(VLOOKUP($D23&amp;"@3",'中間シート（個人）'!$F$6:$O$100,4,FALSE)&amp;VLOOKUP($D23&amp;"@3",'中間シート（個人）'!$F$6:$O$100,5,FALSE)),"",VLOOKUP($D23&amp;"@3",'中間シート（個人）'!$F$6:$O$100,4,FALSE)&amp;VLOOKUP($D23&amp;"@3",'中間シート（個人）'!$F$6:$O$100,5,FALSE))</f>
      </c>
      <c r="W23" s="30">
        <f>IF(ISERROR(VLOOKUP($D23&amp;"@3",'中間シート（個人）'!$F$6:$O$100,6,FALSE)&amp;VLOOKUP($D23&amp;"@3",'中間シート（個人）'!$F$6:$O$100,7,FALSE)&amp;"."&amp;VLOOKUP($D23&amp;"@3",'中間シート（個人）'!$F$6:$O$100,8,FALSE)),"",VLOOKUP($D23&amp;"@3",'中間シート（個人）'!$F$6:$O$100,6,FALSE)&amp;VLOOKUP($D23&amp;"@3",'中間シート（個人）'!$F$6:$O$100,7,FALSE)&amp;"."&amp;VLOOKUP($D23&amp;"@3",'中間シート（個人）'!$F$6:$O$100,8,FALSE))</f>
      </c>
      <c r="X23" s="30">
        <f>IF(ISERROR(VLOOKUP($D23&amp;"@4",'中間シート（個人）'!$F$6:$O$100,4,FALSE)&amp;VLOOKUP($D23&amp;"@4",'中間シート（個人）'!$F$6:$O$100,5,FALSE)),"",VLOOKUP($D23&amp;"@4",'中間シート（個人）'!$F$6:$O$100,4,FALSE)&amp;VLOOKUP($D23&amp;"@4",'中間シート（個人）'!$F$6:$O$100,5,FALSE))</f>
      </c>
      <c r="Y23" s="30">
        <f>IF(ISERROR(VLOOKUP($D23&amp;"@4",'中間シート（個人）'!$F$6:$O$100,6,FALSE)&amp;VLOOKUP($D23&amp;"@4",'中間シート（個人）'!$F$6:$O$100,7,FALSE)&amp;"."&amp;VLOOKUP($D23&amp;"@4",'中間シート（個人）'!$F$6:$O$100,8,FALSE)),"",VLOOKUP($D23&amp;"@4",'中間シート（個人）'!$F$6:$O$100,6,FALSE)&amp;VLOOKUP($D23&amp;"@4",'中間シート（個人）'!$F$6:$O$100,7,FALSE)&amp;"."&amp;VLOOKUP($D23&amp;"@4",'中間シート（個人）'!$F$6:$O$100,8,FALSE))</f>
      </c>
      <c r="Z23" s="30">
        <f>IF(ISERROR(VLOOKUP($D23&amp;"@5",'中間シート（個人）'!$F$6:$O$100,4,FALSE)&amp;VLOOKUP($D23&amp;"@5",'中間シート（個人）'!$F$6:$O$100,5,FALSE)),"",VLOOKUP($D23&amp;"@5",'中間シート（個人）'!$F$6:$O$100,4,FALSE)&amp;VLOOKUP($D23&amp;"@5",'中間シート（個人）'!$F$6:$O$100,5,FALSE))</f>
      </c>
      <c r="AA23" s="30">
        <f>IF(ISERROR(VLOOKUP($D23&amp;"@5",'中間シート（個人）'!$F$6:$O$100,6,FALSE)&amp;VLOOKUP($D23&amp;"@5",'中間シート（個人）'!$F$6:$O$100,7,FALSE)&amp;"."&amp;VLOOKUP($D23&amp;"@5",'中間シート（個人）'!$F$6:$O$100,8,FALSE)),"",VLOOKUP($D23&amp;"@5",'中間シート（個人）'!$F$6:$O$100,6,FALSE)&amp;VLOOKUP($D23&amp;"@5",'中間シート（個人）'!$F$6:$O$100,7,FALSE)&amp;"."&amp;VLOOKUP($D23&amp;"@5",'中間シート（個人）'!$F$6:$O$100,8,FALSE))</f>
      </c>
      <c r="AB23" s="30">
        <f>IF(ISERROR(VLOOKUP($D23&amp;"@6",'中間シート（個人）'!$F$6:$O$100,4,FALSE)&amp;VLOOKUP($D23&amp;"@6",'中間シート（個人）'!$F$6:$O$100,5,FALSE)),"",VLOOKUP($D23&amp;"@6",'中間シート（個人）'!$F$6:$O$100,4,FALSE)&amp;VLOOKUP($D23&amp;"@6",'中間シート（個人）'!$F$6:$O$100,5,FALSE))</f>
      </c>
      <c r="AC23" s="30">
        <f>IF(ISERROR(VLOOKUP($D23&amp;"@6",'中間シート（個人）'!$F$6:$O$100,6,FALSE)&amp;VLOOKUP($D23&amp;"@6",'中間シート（個人）'!$F$6:$O$100,7,FALSE)&amp;"."&amp;VLOOKUP($D23&amp;"@6",'中間シート（個人）'!$F$6:$O$100,8,FALSE)),"",VLOOKUP($D23&amp;"@6",'中間シート（個人）'!$F$6:$O$100,6,FALSE)&amp;VLOOKUP($D23&amp;"@6",'中間シート（個人）'!$F$6:$O$100,7,FALSE)&amp;"."&amp;VLOOKUP($D23&amp;"@6",'中間シート（個人）'!$F$6:$O$100,8,FALSE))</f>
      </c>
      <c r="AD23" s="30">
        <f>IF(ISERROR(VLOOKUP($D23&amp;"@7",'中間シート（個人）'!$F$6:$O$100,4,FALSE)&amp;VLOOKUP($D23&amp;"@7",'中間シート（個人）'!$F$6:$O$100,5,FALSE)),"",VLOOKUP($D23&amp;"@7",'中間シート（個人）'!$F$6:$O$100,4,FALSE)&amp;VLOOKUP($D23&amp;"@7",'中間シート（個人）'!$F$6:$O$100,5,FALSE))</f>
      </c>
      <c r="AE23" s="30">
        <f>IF(ISERROR(VLOOKUP($D23&amp;"@7",'中間シート（個人）'!$F$6:$O$100,6,FALSE)&amp;VLOOKUP($D23&amp;"@7",'中間シート（個人）'!$F$6:$O$100,7,FALSE)&amp;"."&amp;VLOOKUP($D23&amp;"@7",'中間シート（個人）'!$F$6:$O$100,8,FALSE)),"",VLOOKUP($D23&amp;"@7",'中間シート（個人）'!$F$6:$O$100,6,FALSE)&amp;VLOOKUP($D23&amp;"@7",'中間シート（個人）'!$F$6:$O$100,7,FALSE)&amp;"."&amp;VLOOKUP($D23&amp;"@7",'中間シート（個人）'!$F$6:$O$100,8,FALSE))</f>
      </c>
      <c r="AF23" s="30">
        <f>IF(ISERROR(VLOOKUP($D23&amp;"@8",'中間シート（個人）'!$F$6:$O$100,4,FALSE)&amp;VLOOKUP($D23&amp;"@8",'中間シート（個人）'!$F$6:$O$100,5,FALSE)),"",VLOOKUP($D23&amp;"@8",'中間シート（個人）'!$F$6:$O$100,4,FALSE)&amp;VLOOKUP($D23&amp;"@8",'中間シート（個人）'!$F$6:$O$100,5,FALSE))</f>
      </c>
      <c r="AG23" s="30">
        <f>IF(ISERROR(VLOOKUP($D23&amp;"@8",'中間シート（個人）'!$F$6:$O$100,6,FALSE)&amp;VLOOKUP($D23&amp;"@8",'中間シート（個人）'!$F$6:$O$100,7,FALSE)&amp;"."&amp;VLOOKUP($D23&amp;"@8",'中間シート（個人）'!$F$6:$O$100,8,FALSE)),"",VLOOKUP($D23&amp;"@8",'中間シート（個人）'!$F$6:$O$100,6,FALSE)&amp;VLOOKUP($D23&amp;"@8",'中間シート（個人）'!$F$6:$O$100,7,FALSE)&amp;"."&amp;VLOOKUP($D23&amp;"@8",'中間シート（個人）'!$F$6:$O$100,8,FALSE))</f>
      </c>
      <c r="AH23" s="30">
        <f>IF(ISERROR(VLOOKUP($D23&amp;"@9",'中間シート（個人）'!$F$6:$O$100,4,FALSE)&amp;VLOOKUP($D23&amp;"@9",'中間シート（個人）'!$F$6:$O$100,5,FALSE)),"",VLOOKUP($D23&amp;"@9",'中間シート（個人）'!$F$6:$O$100,4,FALSE)&amp;VLOOKUP($D23&amp;"@9",'中間シート（個人）'!$F$6:$O$100,5,FALSE))</f>
      </c>
      <c r="AI23" s="30">
        <f>IF(ISERROR(VLOOKUP($D23&amp;"@9",'中間シート（個人）'!$F$6:$O$100,6,FALSE)&amp;VLOOKUP($D23&amp;"@9",'中間シート（個人）'!$F$6:$O$100,7,FALSE)&amp;"."&amp;VLOOKUP($D23&amp;"@9",'中間シート（個人）'!$F$6:$O$100,8,FALSE)),"",VLOOKUP($D23&amp;"@9",'中間シート（個人）'!$F$6:$O$100,6,FALSE)&amp;VLOOKUP($D23&amp;"@9",'中間シート（個人）'!$F$6:$O$100,7,FALSE)&amp;"."&amp;VLOOKUP($D23&amp;"@9",'中間シート（個人）'!$F$6:$O$100,8,FALSE))</f>
      </c>
      <c r="AJ23" s="30">
        <f>IF(ISERROR(VLOOKUP($D23&amp;"@10",'中間シート（個人）'!$F$6:$O$100,4,FALSE)&amp;VLOOKUP($D23&amp;"@10",'中間シート（個人）'!$F$6:$O$100,5,FALSE)),"",VLOOKUP($D23&amp;"@10",'中間シート（個人）'!$F$6:$O$100,4,FALSE)&amp;VLOOKUP($D23&amp;"@10",'中間シート（個人）'!$F$6:$O$100,5,FALSE))</f>
      </c>
      <c r="AK23" s="30">
        <f>IF(ISERROR(VLOOKUP($D23&amp;"@10",'中間シート（個人）'!$F$6:$O$100,6,FALSE)&amp;VLOOKUP($D23&amp;"@10",'中間シート（個人）'!$F$6:$O$100,7,FALSE)&amp;"."&amp;VLOOKUP($D23&amp;"@10",'中間シート（個人）'!$F$6:$O$100,8,FALSE)),"",VLOOKUP($D23&amp;"@10",'中間シート（個人）'!$F$6:$O$100,6,FALSE)&amp;VLOOKUP($D23&amp;"@10",'中間シート（個人）'!$F$6:$O$100,7,FALSE)&amp;"."&amp;VLOOKUP($D23&amp;"@10",'中間シート（個人）'!$F$6:$O$100,8,FALSE))</f>
      </c>
    </row>
    <row r="24" spans="3:37" ht="13.5">
      <c r="C24" s="30">
        <f>IF('中間シート（個人）'!D26="○","",VLOOKUP('個人種目'!F26,Sheet2!$A$2:$B$3,2,FALSE))</f>
      </c>
      <c r="D24" s="30">
        <f>IF('中間シート（個人）'!D26="○","",'中間シート（個人）'!C26)</f>
      </c>
      <c r="E24" s="30">
        <f>IF('中間シート（個人）'!D26="○","",ASC('個人種目'!D26&amp;" "&amp;'個人種目'!E26))</f>
      </c>
      <c r="F24" s="30">
        <f>IF('中間シート（個人）'!D26="○","",'個人種目'!G26&amp;IF(LEN('個人種目'!H26)=1,"0"&amp;'個人種目'!H26,'個人種目'!H26)&amp;IF(LEN('個人種目'!I26)=1,"0"&amp;'個人種目'!I26,'個人種目'!I26))</f>
      </c>
      <c r="G24" s="31">
        <f>IF('中間シート（個人）'!D26="○","",5)</f>
      </c>
      <c r="H24" s="30">
        <f>IF('中間シート（個人）'!D26="○","",0)</f>
      </c>
      <c r="I24" s="30">
        <f>IF('中間シート（個人）'!D26="○","",'中間シート（個人）'!H26)</f>
      </c>
      <c r="K24" s="30">
        <f>IF('中間シート（個人）'!D26="○","",'個人種目'!$K$1)</f>
      </c>
      <c r="M24" s="30">
        <f>IF('中間シート（個人）'!D26="○","",'個人種目'!$K$1)</f>
      </c>
      <c r="Q24" s="30">
        <f>IF('中間シート（個人）'!D26="○","",4)</f>
      </c>
      <c r="R24" s="30">
        <f>IF(ISERROR(VLOOKUP($D24&amp;"@1",'中間シート（個人）'!$F$6:$O$100,4,FALSE)&amp;VLOOKUP($D24&amp;"@1",'中間シート（個人）'!$F$6:$O$100,5,FALSE)),"",VLOOKUP($D24&amp;"@1",'中間シート（個人）'!$F$6:$O$100,4,FALSE)&amp;VLOOKUP($D24&amp;"@1",'中間シート（個人）'!$F$6:$O$100,5,FALSE))</f>
      </c>
      <c r="S24" s="30">
        <f>IF(ISERROR(VLOOKUP($D24&amp;"@1",'中間シート（個人）'!$F$6:$O$100,6,FALSE)&amp;VLOOKUP($D24&amp;"@1",'中間シート（個人）'!$F$6:$O$100,7,FALSE)&amp;"."&amp;VLOOKUP($D24&amp;"@1",'中間シート（個人）'!$F$6:$O$100,8,FALSE)),"",VLOOKUP($D24&amp;"@1",'中間シート（個人）'!$F$6:$O$100,6,FALSE)&amp;VLOOKUP($D24&amp;"@1",'中間シート（個人）'!$F$6:$O$100,7,FALSE)&amp;"."&amp;VLOOKUP($D24&amp;"@1",'中間シート（個人）'!$F$6:$O$100,8,FALSE))</f>
      </c>
      <c r="T24" s="30">
        <f>IF(ISERROR(VLOOKUP($D24&amp;"@2",'中間シート（個人）'!$F$6:$O$100,4,FALSE)&amp;VLOOKUP($D24&amp;"@2",'中間シート（個人）'!$F$6:$O$100,5,FALSE)),"",VLOOKUP($D24&amp;"@2",'中間シート（個人）'!$F$6:$O$100,4,FALSE)&amp;VLOOKUP($D24&amp;"@2",'中間シート（個人）'!$F$6:$O$100,5,FALSE))</f>
      </c>
      <c r="U24" s="30">
        <f>IF(ISERROR(VLOOKUP($D24&amp;"@2",'中間シート（個人）'!$F$6:$O$100,6,FALSE)&amp;VLOOKUP($D24&amp;"@2",'中間シート（個人）'!$F$6:$O$100,7,FALSE)&amp;"."&amp;VLOOKUP($D24&amp;"@2",'中間シート（個人）'!$F$6:$O$100,8,FALSE)),"",VLOOKUP($D24&amp;"@2",'中間シート（個人）'!$F$6:$O$100,6,FALSE)&amp;VLOOKUP($D24&amp;"@2",'中間シート（個人）'!$F$6:$O$100,7,FALSE)&amp;"."&amp;VLOOKUP($D24&amp;"@2",'中間シート（個人）'!$F$6:$O$100,8,FALSE))</f>
      </c>
      <c r="V24" s="30">
        <f>IF(ISERROR(VLOOKUP($D24&amp;"@3",'中間シート（個人）'!$F$6:$O$100,4,FALSE)&amp;VLOOKUP($D24&amp;"@3",'中間シート（個人）'!$F$6:$O$100,5,FALSE)),"",VLOOKUP($D24&amp;"@3",'中間シート（個人）'!$F$6:$O$100,4,FALSE)&amp;VLOOKUP($D24&amp;"@3",'中間シート（個人）'!$F$6:$O$100,5,FALSE))</f>
      </c>
      <c r="W24" s="30">
        <f>IF(ISERROR(VLOOKUP($D24&amp;"@3",'中間シート（個人）'!$F$6:$O$100,6,FALSE)&amp;VLOOKUP($D24&amp;"@3",'中間シート（個人）'!$F$6:$O$100,7,FALSE)&amp;"."&amp;VLOOKUP($D24&amp;"@3",'中間シート（個人）'!$F$6:$O$100,8,FALSE)),"",VLOOKUP($D24&amp;"@3",'中間シート（個人）'!$F$6:$O$100,6,FALSE)&amp;VLOOKUP($D24&amp;"@3",'中間シート（個人）'!$F$6:$O$100,7,FALSE)&amp;"."&amp;VLOOKUP($D24&amp;"@3",'中間シート（個人）'!$F$6:$O$100,8,FALSE))</f>
      </c>
      <c r="X24" s="30">
        <f>IF(ISERROR(VLOOKUP($D24&amp;"@4",'中間シート（個人）'!$F$6:$O$100,4,FALSE)&amp;VLOOKUP($D24&amp;"@4",'中間シート（個人）'!$F$6:$O$100,5,FALSE)),"",VLOOKUP($D24&amp;"@4",'中間シート（個人）'!$F$6:$O$100,4,FALSE)&amp;VLOOKUP($D24&amp;"@4",'中間シート（個人）'!$F$6:$O$100,5,FALSE))</f>
      </c>
      <c r="Y24" s="30">
        <f>IF(ISERROR(VLOOKUP($D24&amp;"@4",'中間シート（個人）'!$F$6:$O$100,6,FALSE)&amp;VLOOKUP($D24&amp;"@4",'中間シート（個人）'!$F$6:$O$100,7,FALSE)&amp;"."&amp;VLOOKUP($D24&amp;"@4",'中間シート（個人）'!$F$6:$O$100,8,FALSE)),"",VLOOKUP($D24&amp;"@4",'中間シート（個人）'!$F$6:$O$100,6,FALSE)&amp;VLOOKUP($D24&amp;"@4",'中間シート（個人）'!$F$6:$O$100,7,FALSE)&amp;"."&amp;VLOOKUP($D24&amp;"@4",'中間シート（個人）'!$F$6:$O$100,8,FALSE))</f>
      </c>
      <c r="Z24" s="30">
        <f>IF(ISERROR(VLOOKUP($D24&amp;"@5",'中間シート（個人）'!$F$6:$O$100,4,FALSE)&amp;VLOOKUP($D24&amp;"@5",'中間シート（個人）'!$F$6:$O$100,5,FALSE)),"",VLOOKUP($D24&amp;"@5",'中間シート（個人）'!$F$6:$O$100,4,FALSE)&amp;VLOOKUP($D24&amp;"@5",'中間シート（個人）'!$F$6:$O$100,5,FALSE))</f>
      </c>
      <c r="AA24" s="30">
        <f>IF(ISERROR(VLOOKUP($D24&amp;"@5",'中間シート（個人）'!$F$6:$O$100,6,FALSE)&amp;VLOOKUP($D24&amp;"@5",'中間シート（個人）'!$F$6:$O$100,7,FALSE)&amp;"."&amp;VLOOKUP($D24&amp;"@5",'中間シート（個人）'!$F$6:$O$100,8,FALSE)),"",VLOOKUP($D24&amp;"@5",'中間シート（個人）'!$F$6:$O$100,6,FALSE)&amp;VLOOKUP($D24&amp;"@5",'中間シート（個人）'!$F$6:$O$100,7,FALSE)&amp;"."&amp;VLOOKUP($D24&amp;"@5",'中間シート（個人）'!$F$6:$O$100,8,FALSE))</f>
      </c>
      <c r="AB24" s="30">
        <f>IF(ISERROR(VLOOKUP($D24&amp;"@6",'中間シート（個人）'!$F$6:$O$100,4,FALSE)&amp;VLOOKUP($D24&amp;"@6",'中間シート（個人）'!$F$6:$O$100,5,FALSE)),"",VLOOKUP($D24&amp;"@6",'中間シート（個人）'!$F$6:$O$100,4,FALSE)&amp;VLOOKUP($D24&amp;"@6",'中間シート（個人）'!$F$6:$O$100,5,FALSE))</f>
      </c>
      <c r="AC24" s="30">
        <f>IF(ISERROR(VLOOKUP($D24&amp;"@6",'中間シート（個人）'!$F$6:$O$100,6,FALSE)&amp;VLOOKUP($D24&amp;"@6",'中間シート（個人）'!$F$6:$O$100,7,FALSE)&amp;"."&amp;VLOOKUP($D24&amp;"@6",'中間シート（個人）'!$F$6:$O$100,8,FALSE)),"",VLOOKUP($D24&amp;"@6",'中間シート（個人）'!$F$6:$O$100,6,FALSE)&amp;VLOOKUP($D24&amp;"@6",'中間シート（個人）'!$F$6:$O$100,7,FALSE)&amp;"."&amp;VLOOKUP($D24&amp;"@6",'中間シート（個人）'!$F$6:$O$100,8,FALSE))</f>
      </c>
      <c r="AD24" s="30">
        <f>IF(ISERROR(VLOOKUP($D24&amp;"@7",'中間シート（個人）'!$F$6:$O$100,4,FALSE)&amp;VLOOKUP($D24&amp;"@7",'中間シート（個人）'!$F$6:$O$100,5,FALSE)),"",VLOOKUP($D24&amp;"@7",'中間シート（個人）'!$F$6:$O$100,4,FALSE)&amp;VLOOKUP($D24&amp;"@7",'中間シート（個人）'!$F$6:$O$100,5,FALSE))</f>
      </c>
      <c r="AE24" s="30">
        <f>IF(ISERROR(VLOOKUP($D24&amp;"@7",'中間シート（個人）'!$F$6:$O$100,6,FALSE)&amp;VLOOKUP($D24&amp;"@7",'中間シート（個人）'!$F$6:$O$100,7,FALSE)&amp;"."&amp;VLOOKUP($D24&amp;"@7",'中間シート（個人）'!$F$6:$O$100,8,FALSE)),"",VLOOKUP($D24&amp;"@7",'中間シート（個人）'!$F$6:$O$100,6,FALSE)&amp;VLOOKUP($D24&amp;"@7",'中間シート（個人）'!$F$6:$O$100,7,FALSE)&amp;"."&amp;VLOOKUP($D24&amp;"@7",'中間シート（個人）'!$F$6:$O$100,8,FALSE))</f>
      </c>
      <c r="AF24" s="30">
        <f>IF(ISERROR(VLOOKUP($D24&amp;"@8",'中間シート（個人）'!$F$6:$O$100,4,FALSE)&amp;VLOOKUP($D24&amp;"@8",'中間シート（個人）'!$F$6:$O$100,5,FALSE)),"",VLOOKUP($D24&amp;"@8",'中間シート（個人）'!$F$6:$O$100,4,FALSE)&amp;VLOOKUP($D24&amp;"@8",'中間シート（個人）'!$F$6:$O$100,5,FALSE))</f>
      </c>
      <c r="AG24" s="30">
        <f>IF(ISERROR(VLOOKUP($D24&amp;"@8",'中間シート（個人）'!$F$6:$O$100,6,FALSE)&amp;VLOOKUP($D24&amp;"@8",'中間シート（個人）'!$F$6:$O$100,7,FALSE)&amp;"."&amp;VLOOKUP($D24&amp;"@8",'中間シート（個人）'!$F$6:$O$100,8,FALSE)),"",VLOOKUP($D24&amp;"@8",'中間シート（個人）'!$F$6:$O$100,6,FALSE)&amp;VLOOKUP($D24&amp;"@8",'中間シート（個人）'!$F$6:$O$100,7,FALSE)&amp;"."&amp;VLOOKUP($D24&amp;"@8",'中間シート（個人）'!$F$6:$O$100,8,FALSE))</f>
      </c>
      <c r="AH24" s="30">
        <f>IF(ISERROR(VLOOKUP($D24&amp;"@9",'中間シート（個人）'!$F$6:$O$100,4,FALSE)&amp;VLOOKUP($D24&amp;"@9",'中間シート（個人）'!$F$6:$O$100,5,FALSE)),"",VLOOKUP($D24&amp;"@9",'中間シート（個人）'!$F$6:$O$100,4,FALSE)&amp;VLOOKUP($D24&amp;"@9",'中間シート（個人）'!$F$6:$O$100,5,FALSE))</f>
      </c>
      <c r="AI24" s="30">
        <f>IF(ISERROR(VLOOKUP($D24&amp;"@9",'中間シート（個人）'!$F$6:$O$100,6,FALSE)&amp;VLOOKUP($D24&amp;"@9",'中間シート（個人）'!$F$6:$O$100,7,FALSE)&amp;"."&amp;VLOOKUP($D24&amp;"@9",'中間シート（個人）'!$F$6:$O$100,8,FALSE)),"",VLOOKUP($D24&amp;"@9",'中間シート（個人）'!$F$6:$O$100,6,FALSE)&amp;VLOOKUP($D24&amp;"@9",'中間シート（個人）'!$F$6:$O$100,7,FALSE)&amp;"."&amp;VLOOKUP($D24&amp;"@9",'中間シート（個人）'!$F$6:$O$100,8,FALSE))</f>
      </c>
      <c r="AJ24" s="30">
        <f>IF(ISERROR(VLOOKUP($D24&amp;"@10",'中間シート（個人）'!$F$6:$O$100,4,FALSE)&amp;VLOOKUP($D24&amp;"@10",'中間シート（個人）'!$F$6:$O$100,5,FALSE)),"",VLOOKUP($D24&amp;"@10",'中間シート（個人）'!$F$6:$O$100,4,FALSE)&amp;VLOOKUP($D24&amp;"@10",'中間シート（個人）'!$F$6:$O$100,5,FALSE))</f>
      </c>
      <c r="AK24" s="30">
        <f>IF(ISERROR(VLOOKUP($D24&amp;"@10",'中間シート（個人）'!$F$6:$O$100,6,FALSE)&amp;VLOOKUP($D24&amp;"@10",'中間シート（個人）'!$F$6:$O$100,7,FALSE)&amp;"."&amp;VLOOKUP($D24&amp;"@10",'中間シート（個人）'!$F$6:$O$100,8,FALSE)),"",VLOOKUP($D24&amp;"@10",'中間シート（個人）'!$F$6:$O$100,6,FALSE)&amp;VLOOKUP($D24&amp;"@10",'中間シート（個人）'!$F$6:$O$100,7,FALSE)&amp;"."&amp;VLOOKUP($D24&amp;"@10",'中間シート（個人）'!$F$6:$O$100,8,FALSE))</f>
      </c>
    </row>
    <row r="25" spans="3:37" ht="13.5">
      <c r="C25" s="30">
        <f>IF('中間シート（個人）'!D27="○","",VLOOKUP('個人種目'!F27,Sheet2!$A$2:$B$3,2,FALSE))</f>
      </c>
      <c r="D25" s="30">
        <f>IF('中間シート（個人）'!D27="○","",'中間シート（個人）'!C27)</f>
      </c>
      <c r="E25" s="30">
        <f>IF('中間シート（個人）'!D27="○","",ASC('個人種目'!D27&amp;" "&amp;'個人種目'!E27))</f>
      </c>
      <c r="F25" s="30">
        <f>IF('中間シート（個人）'!D27="○","",'個人種目'!G27&amp;IF(LEN('個人種目'!H27)=1,"0"&amp;'個人種目'!H27,'個人種目'!H27)&amp;IF(LEN('個人種目'!I27)=1,"0"&amp;'個人種目'!I27,'個人種目'!I27))</f>
      </c>
      <c r="G25" s="31">
        <f>IF('中間シート（個人）'!D27="○","",5)</f>
      </c>
      <c r="H25" s="30">
        <f>IF('中間シート（個人）'!D27="○","",0)</f>
      </c>
      <c r="I25" s="30">
        <f>IF('中間シート（個人）'!D27="○","",'中間シート（個人）'!H27)</f>
      </c>
      <c r="K25" s="30">
        <f>IF('中間シート（個人）'!D27="○","",'個人種目'!$K$1)</f>
      </c>
      <c r="M25" s="30">
        <f>IF('中間シート（個人）'!D27="○","",'個人種目'!$K$1)</f>
      </c>
      <c r="Q25" s="30">
        <f>IF('中間シート（個人）'!D27="○","",4)</f>
      </c>
      <c r="R25" s="30">
        <f>IF(ISERROR(VLOOKUP($D25&amp;"@1",'中間シート（個人）'!$F$6:$O$100,4,FALSE)&amp;VLOOKUP($D25&amp;"@1",'中間シート（個人）'!$F$6:$O$100,5,FALSE)),"",VLOOKUP($D25&amp;"@1",'中間シート（個人）'!$F$6:$O$100,4,FALSE)&amp;VLOOKUP($D25&amp;"@1",'中間シート（個人）'!$F$6:$O$100,5,FALSE))</f>
      </c>
      <c r="S25" s="30">
        <f>IF(ISERROR(VLOOKUP($D25&amp;"@1",'中間シート（個人）'!$F$6:$O$100,6,FALSE)&amp;VLOOKUP($D25&amp;"@1",'中間シート（個人）'!$F$6:$O$100,7,FALSE)&amp;"."&amp;VLOOKUP($D25&amp;"@1",'中間シート（個人）'!$F$6:$O$100,8,FALSE)),"",VLOOKUP($D25&amp;"@1",'中間シート（個人）'!$F$6:$O$100,6,FALSE)&amp;VLOOKUP($D25&amp;"@1",'中間シート（個人）'!$F$6:$O$100,7,FALSE)&amp;"."&amp;VLOOKUP($D25&amp;"@1",'中間シート（個人）'!$F$6:$O$100,8,FALSE))</f>
      </c>
      <c r="T25" s="30">
        <f>IF(ISERROR(VLOOKUP($D25&amp;"@2",'中間シート（個人）'!$F$6:$O$100,4,FALSE)&amp;VLOOKUP($D25&amp;"@2",'中間シート（個人）'!$F$6:$O$100,5,FALSE)),"",VLOOKUP($D25&amp;"@2",'中間シート（個人）'!$F$6:$O$100,4,FALSE)&amp;VLOOKUP($D25&amp;"@2",'中間シート（個人）'!$F$6:$O$100,5,FALSE))</f>
      </c>
      <c r="U25" s="30">
        <f>IF(ISERROR(VLOOKUP($D25&amp;"@2",'中間シート（個人）'!$F$6:$O$100,6,FALSE)&amp;VLOOKUP($D25&amp;"@2",'中間シート（個人）'!$F$6:$O$100,7,FALSE)&amp;"."&amp;VLOOKUP($D25&amp;"@2",'中間シート（個人）'!$F$6:$O$100,8,FALSE)),"",VLOOKUP($D25&amp;"@2",'中間シート（個人）'!$F$6:$O$100,6,FALSE)&amp;VLOOKUP($D25&amp;"@2",'中間シート（個人）'!$F$6:$O$100,7,FALSE)&amp;"."&amp;VLOOKUP($D25&amp;"@2",'中間シート（個人）'!$F$6:$O$100,8,FALSE))</f>
      </c>
      <c r="V25" s="30">
        <f>IF(ISERROR(VLOOKUP($D25&amp;"@3",'中間シート（個人）'!$F$6:$O$100,4,FALSE)&amp;VLOOKUP($D25&amp;"@3",'中間シート（個人）'!$F$6:$O$100,5,FALSE)),"",VLOOKUP($D25&amp;"@3",'中間シート（個人）'!$F$6:$O$100,4,FALSE)&amp;VLOOKUP($D25&amp;"@3",'中間シート（個人）'!$F$6:$O$100,5,FALSE))</f>
      </c>
      <c r="W25" s="30">
        <f>IF(ISERROR(VLOOKUP($D25&amp;"@3",'中間シート（個人）'!$F$6:$O$100,6,FALSE)&amp;VLOOKUP($D25&amp;"@3",'中間シート（個人）'!$F$6:$O$100,7,FALSE)&amp;"."&amp;VLOOKUP($D25&amp;"@3",'中間シート（個人）'!$F$6:$O$100,8,FALSE)),"",VLOOKUP($D25&amp;"@3",'中間シート（個人）'!$F$6:$O$100,6,FALSE)&amp;VLOOKUP($D25&amp;"@3",'中間シート（個人）'!$F$6:$O$100,7,FALSE)&amp;"."&amp;VLOOKUP($D25&amp;"@3",'中間シート（個人）'!$F$6:$O$100,8,FALSE))</f>
      </c>
      <c r="X25" s="30">
        <f>IF(ISERROR(VLOOKUP($D25&amp;"@4",'中間シート（個人）'!$F$6:$O$100,4,FALSE)&amp;VLOOKUP($D25&amp;"@4",'中間シート（個人）'!$F$6:$O$100,5,FALSE)),"",VLOOKUP($D25&amp;"@4",'中間シート（個人）'!$F$6:$O$100,4,FALSE)&amp;VLOOKUP($D25&amp;"@4",'中間シート（個人）'!$F$6:$O$100,5,FALSE))</f>
      </c>
      <c r="Y25" s="30">
        <f>IF(ISERROR(VLOOKUP($D25&amp;"@4",'中間シート（個人）'!$F$6:$O$100,6,FALSE)&amp;VLOOKUP($D25&amp;"@4",'中間シート（個人）'!$F$6:$O$100,7,FALSE)&amp;"."&amp;VLOOKUP($D25&amp;"@4",'中間シート（個人）'!$F$6:$O$100,8,FALSE)),"",VLOOKUP($D25&amp;"@4",'中間シート（個人）'!$F$6:$O$100,6,FALSE)&amp;VLOOKUP($D25&amp;"@4",'中間シート（個人）'!$F$6:$O$100,7,FALSE)&amp;"."&amp;VLOOKUP($D25&amp;"@4",'中間シート（個人）'!$F$6:$O$100,8,FALSE))</f>
      </c>
      <c r="Z25" s="30">
        <f>IF(ISERROR(VLOOKUP($D25&amp;"@5",'中間シート（個人）'!$F$6:$O$100,4,FALSE)&amp;VLOOKUP($D25&amp;"@5",'中間シート（個人）'!$F$6:$O$100,5,FALSE)),"",VLOOKUP($D25&amp;"@5",'中間シート（個人）'!$F$6:$O$100,4,FALSE)&amp;VLOOKUP($D25&amp;"@5",'中間シート（個人）'!$F$6:$O$100,5,FALSE))</f>
      </c>
      <c r="AA25" s="30">
        <f>IF(ISERROR(VLOOKUP($D25&amp;"@5",'中間シート（個人）'!$F$6:$O$100,6,FALSE)&amp;VLOOKUP($D25&amp;"@5",'中間シート（個人）'!$F$6:$O$100,7,FALSE)&amp;"."&amp;VLOOKUP($D25&amp;"@5",'中間シート（個人）'!$F$6:$O$100,8,FALSE)),"",VLOOKUP($D25&amp;"@5",'中間シート（個人）'!$F$6:$O$100,6,FALSE)&amp;VLOOKUP($D25&amp;"@5",'中間シート（個人）'!$F$6:$O$100,7,FALSE)&amp;"."&amp;VLOOKUP($D25&amp;"@5",'中間シート（個人）'!$F$6:$O$100,8,FALSE))</f>
      </c>
      <c r="AB25" s="30">
        <f>IF(ISERROR(VLOOKUP($D25&amp;"@6",'中間シート（個人）'!$F$6:$O$100,4,FALSE)&amp;VLOOKUP($D25&amp;"@6",'中間シート（個人）'!$F$6:$O$100,5,FALSE)),"",VLOOKUP($D25&amp;"@6",'中間シート（個人）'!$F$6:$O$100,4,FALSE)&amp;VLOOKUP($D25&amp;"@6",'中間シート（個人）'!$F$6:$O$100,5,FALSE))</f>
      </c>
      <c r="AC25" s="30">
        <f>IF(ISERROR(VLOOKUP($D25&amp;"@6",'中間シート（個人）'!$F$6:$O$100,6,FALSE)&amp;VLOOKUP($D25&amp;"@6",'中間シート（個人）'!$F$6:$O$100,7,FALSE)&amp;"."&amp;VLOOKUP($D25&amp;"@6",'中間シート（個人）'!$F$6:$O$100,8,FALSE)),"",VLOOKUP($D25&amp;"@6",'中間シート（個人）'!$F$6:$O$100,6,FALSE)&amp;VLOOKUP($D25&amp;"@6",'中間シート（個人）'!$F$6:$O$100,7,FALSE)&amp;"."&amp;VLOOKUP($D25&amp;"@6",'中間シート（個人）'!$F$6:$O$100,8,FALSE))</f>
      </c>
      <c r="AD25" s="30">
        <f>IF(ISERROR(VLOOKUP($D25&amp;"@7",'中間シート（個人）'!$F$6:$O$100,4,FALSE)&amp;VLOOKUP($D25&amp;"@7",'中間シート（個人）'!$F$6:$O$100,5,FALSE)),"",VLOOKUP($D25&amp;"@7",'中間シート（個人）'!$F$6:$O$100,4,FALSE)&amp;VLOOKUP($D25&amp;"@7",'中間シート（個人）'!$F$6:$O$100,5,FALSE))</f>
      </c>
      <c r="AE25" s="30">
        <f>IF(ISERROR(VLOOKUP($D25&amp;"@7",'中間シート（個人）'!$F$6:$O$100,6,FALSE)&amp;VLOOKUP($D25&amp;"@7",'中間シート（個人）'!$F$6:$O$100,7,FALSE)&amp;"."&amp;VLOOKUP($D25&amp;"@7",'中間シート（個人）'!$F$6:$O$100,8,FALSE)),"",VLOOKUP($D25&amp;"@7",'中間シート（個人）'!$F$6:$O$100,6,FALSE)&amp;VLOOKUP($D25&amp;"@7",'中間シート（個人）'!$F$6:$O$100,7,FALSE)&amp;"."&amp;VLOOKUP($D25&amp;"@7",'中間シート（個人）'!$F$6:$O$100,8,FALSE))</f>
      </c>
      <c r="AF25" s="30">
        <f>IF(ISERROR(VLOOKUP($D25&amp;"@8",'中間シート（個人）'!$F$6:$O$100,4,FALSE)&amp;VLOOKUP($D25&amp;"@8",'中間シート（個人）'!$F$6:$O$100,5,FALSE)),"",VLOOKUP($D25&amp;"@8",'中間シート（個人）'!$F$6:$O$100,4,FALSE)&amp;VLOOKUP($D25&amp;"@8",'中間シート（個人）'!$F$6:$O$100,5,FALSE))</f>
      </c>
      <c r="AG25" s="30">
        <f>IF(ISERROR(VLOOKUP($D25&amp;"@8",'中間シート（個人）'!$F$6:$O$100,6,FALSE)&amp;VLOOKUP($D25&amp;"@8",'中間シート（個人）'!$F$6:$O$100,7,FALSE)&amp;"."&amp;VLOOKUP($D25&amp;"@8",'中間シート（個人）'!$F$6:$O$100,8,FALSE)),"",VLOOKUP($D25&amp;"@8",'中間シート（個人）'!$F$6:$O$100,6,FALSE)&amp;VLOOKUP($D25&amp;"@8",'中間シート（個人）'!$F$6:$O$100,7,FALSE)&amp;"."&amp;VLOOKUP($D25&amp;"@8",'中間シート（個人）'!$F$6:$O$100,8,FALSE))</f>
      </c>
      <c r="AH25" s="30">
        <f>IF(ISERROR(VLOOKUP($D25&amp;"@9",'中間シート（個人）'!$F$6:$O$100,4,FALSE)&amp;VLOOKUP($D25&amp;"@9",'中間シート（個人）'!$F$6:$O$100,5,FALSE)),"",VLOOKUP($D25&amp;"@9",'中間シート（個人）'!$F$6:$O$100,4,FALSE)&amp;VLOOKUP($D25&amp;"@9",'中間シート（個人）'!$F$6:$O$100,5,FALSE))</f>
      </c>
      <c r="AI25" s="30">
        <f>IF(ISERROR(VLOOKUP($D25&amp;"@9",'中間シート（個人）'!$F$6:$O$100,6,FALSE)&amp;VLOOKUP($D25&amp;"@9",'中間シート（個人）'!$F$6:$O$100,7,FALSE)&amp;"."&amp;VLOOKUP($D25&amp;"@9",'中間シート（個人）'!$F$6:$O$100,8,FALSE)),"",VLOOKUP($D25&amp;"@9",'中間シート（個人）'!$F$6:$O$100,6,FALSE)&amp;VLOOKUP($D25&amp;"@9",'中間シート（個人）'!$F$6:$O$100,7,FALSE)&amp;"."&amp;VLOOKUP($D25&amp;"@9",'中間シート（個人）'!$F$6:$O$100,8,FALSE))</f>
      </c>
      <c r="AJ25" s="30">
        <f>IF(ISERROR(VLOOKUP($D25&amp;"@10",'中間シート（個人）'!$F$6:$O$100,4,FALSE)&amp;VLOOKUP($D25&amp;"@10",'中間シート（個人）'!$F$6:$O$100,5,FALSE)),"",VLOOKUP($D25&amp;"@10",'中間シート（個人）'!$F$6:$O$100,4,FALSE)&amp;VLOOKUP($D25&amp;"@10",'中間シート（個人）'!$F$6:$O$100,5,FALSE))</f>
      </c>
      <c r="AK25" s="30">
        <f>IF(ISERROR(VLOOKUP($D25&amp;"@10",'中間シート（個人）'!$F$6:$O$100,6,FALSE)&amp;VLOOKUP($D25&amp;"@10",'中間シート（個人）'!$F$6:$O$100,7,FALSE)&amp;"."&amp;VLOOKUP($D25&amp;"@10",'中間シート（個人）'!$F$6:$O$100,8,FALSE)),"",VLOOKUP($D25&amp;"@10",'中間シート（個人）'!$F$6:$O$100,6,FALSE)&amp;VLOOKUP($D25&amp;"@10",'中間シート（個人）'!$F$6:$O$100,7,FALSE)&amp;"."&amp;VLOOKUP($D25&amp;"@10",'中間シート（個人）'!$F$6:$O$100,8,FALSE))</f>
      </c>
    </row>
    <row r="26" spans="3:37" ht="13.5">
      <c r="C26" s="30">
        <f>IF('中間シート（個人）'!D28="○","",VLOOKUP('個人種目'!F28,Sheet2!$A$2:$B$3,2,FALSE))</f>
      </c>
      <c r="D26" s="30">
        <f>IF('中間シート（個人）'!D28="○","",'中間シート（個人）'!C28)</f>
      </c>
      <c r="E26" s="30">
        <f>IF('中間シート（個人）'!D28="○","",ASC('個人種目'!D28&amp;" "&amp;'個人種目'!E28))</f>
      </c>
      <c r="F26" s="30">
        <f>IF('中間シート（個人）'!D28="○","",'個人種目'!G28&amp;IF(LEN('個人種目'!H28)=1,"0"&amp;'個人種目'!H28,'個人種目'!H28)&amp;IF(LEN('個人種目'!I28)=1,"0"&amp;'個人種目'!I28,'個人種目'!I28))</f>
      </c>
      <c r="G26" s="31">
        <f>IF('中間シート（個人）'!D28="○","",5)</f>
      </c>
      <c r="H26" s="30">
        <f>IF('中間シート（個人）'!D28="○","",0)</f>
      </c>
      <c r="I26" s="30">
        <f>IF('中間シート（個人）'!D28="○","",'中間シート（個人）'!H28)</f>
      </c>
      <c r="K26" s="30">
        <f>IF('中間シート（個人）'!D28="○","",'個人種目'!$K$1)</f>
      </c>
      <c r="M26" s="30">
        <f>IF('中間シート（個人）'!D28="○","",'個人種目'!$K$1)</f>
      </c>
      <c r="Q26" s="30">
        <f>IF('中間シート（個人）'!D28="○","",4)</f>
      </c>
      <c r="R26" s="30">
        <f>IF(ISERROR(VLOOKUP($D26&amp;"@1",'中間シート（個人）'!$F$6:$O$100,4,FALSE)&amp;VLOOKUP($D26&amp;"@1",'中間シート（個人）'!$F$6:$O$100,5,FALSE)),"",VLOOKUP($D26&amp;"@1",'中間シート（個人）'!$F$6:$O$100,4,FALSE)&amp;VLOOKUP($D26&amp;"@1",'中間シート（個人）'!$F$6:$O$100,5,FALSE))</f>
      </c>
      <c r="S26" s="30">
        <f>IF(ISERROR(VLOOKUP($D26&amp;"@1",'中間シート（個人）'!$F$6:$O$100,6,FALSE)&amp;VLOOKUP($D26&amp;"@1",'中間シート（個人）'!$F$6:$O$100,7,FALSE)&amp;"."&amp;VLOOKUP($D26&amp;"@1",'中間シート（個人）'!$F$6:$O$100,8,FALSE)),"",VLOOKUP($D26&amp;"@1",'中間シート（個人）'!$F$6:$O$100,6,FALSE)&amp;VLOOKUP($D26&amp;"@1",'中間シート（個人）'!$F$6:$O$100,7,FALSE)&amp;"."&amp;VLOOKUP($D26&amp;"@1",'中間シート（個人）'!$F$6:$O$100,8,FALSE))</f>
      </c>
      <c r="T26" s="30">
        <f>IF(ISERROR(VLOOKUP($D26&amp;"@2",'中間シート（個人）'!$F$6:$O$100,4,FALSE)&amp;VLOOKUP($D26&amp;"@2",'中間シート（個人）'!$F$6:$O$100,5,FALSE)),"",VLOOKUP($D26&amp;"@2",'中間シート（個人）'!$F$6:$O$100,4,FALSE)&amp;VLOOKUP($D26&amp;"@2",'中間シート（個人）'!$F$6:$O$100,5,FALSE))</f>
      </c>
      <c r="U26" s="30">
        <f>IF(ISERROR(VLOOKUP($D26&amp;"@2",'中間シート（個人）'!$F$6:$O$100,6,FALSE)&amp;VLOOKUP($D26&amp;"@2",'中間シート（個人）'!$F$6:$O$100,7,FALSE)&amp;"."&amp;VLOOKUP($D26&amp;"@2",'中間シート（個人）'!$F$6:$O$100,8,FALSE)),"",VLOOKUP($D26&amp;"@2",'中間シート（個人）'!$F$6:$O$100,6,FALSE)&amp;VLOOKUP($D26&amp;"@2",'中間シート（個人）'!$F$6:$O$100,7,FALSE)&amp;"."&amp;VLOOKUP($D26&amp;"@2",'中間シート（個人）'!$F$6:$O$100,8,FALSE))</f>
      </c>
      <c r="V26" s="30">
        <f>IF(ISERROR(VLOOKUP($D26&amp;"@3",'中間シート（個人）'!$F$6:$O$100,4,FALSE)&amp;VLOOKUP($D26&amp;"@3",'中間シート（個人）'!$F$6:$O$100,5,FALSE)),"",VLOOKUP($D26&amp;"@3",'中間シート（個人）'!$F$6:$O$100,4,FALSE)&amp;VLOOKUP($D26&amp;"@3",'中間シート（個人）'!$F$6:$O$100,5,FALSE))</f>
      </c>
      <c r="W26" s="30">
        <f>IF(ISERROR(VLOOKUP($D26&amp;"@3",'中間シート（個人）'!$F$6:$O$100,6,FALSE)&amp;VLOOKUP($D26&amp;"@3",'中間シート（個人）'!$F$6:$O$100,7,FALSE)&amp;"."&amp;VLOOKUP($D26&amp;"@3",'中間シート（個人）'!$F$6:$O$100,8,FALSE)),"",VLOOKUP($D26&amp;"@3",'中間シート（個人）'!$F$6:$O$100,6,FALSE)&amp;VLOOKUP($D26&amp;"@3",'中間シート（個人）'!$F$6:$O$100,7,FALSE)&amp;"."&amp;VLOOKUP($D26&amp;"@3",'中間シート（個人）'!$F$6:$O$100,8,FALSE))</f>
      </c>
      <c r="X26" s="30">
        <f>IF(ISERROR(VLOOKUP($D26&amp;"@4",'中間シート（個人）'!$F$6:$O$100,4,FALSE)&amp;VLOOKUP($D26&amp;"@4",'中間シート（個人）'!$F$6:$O$100,5,FALSE)),"",VLOOKUP($D26&amp;"@4",'中間シート（個人）'!$F$6:$O$100,4,FALSE)&amp;VLOOKUP($D26&amp;"@4",'中間シート（個人）'!$F$6:$O$100,5,FALSE))</f>
      </c>
      <c r="Y26" s="30">
        <f>IF(ISERROR(VLOOKUP($D26&amp;"@4",'中間シート（個人）'!$F$6:$O$100,6,FALSE)&amp;VLOOKUP($D26&amp;"@4",'中間シート（個人）'!$F$6:$O$100,7,FALSE)&amp;"."&amp;VLOOKUP($D26&amp;"@4",'中間シート（個人）'!$F$6:$O$100,8,FALSE)),"",VLOOKUP($D26&amp;"@4",'中間シート（個人）'!$F$6:$O$100,6,FALSE)&amp;VLOOKUP($D26&amp;"@4",'中間シート（個人）'!$F$6:$O$100,7,FALSE)&amp;"."&amp;VLOOKUP($D26&amp;"@4",'中間シート（個人）'!$F$6:$O$100,8,FALSE))</f>
      </c>
      <c r="Z26" s="30">
        <f>IF(ISERROR(VLOOKUP($D26&amp;"@5",'中間シート（個人）'!$F$6:$O$100,4,FALSE)&amp;VLOOKUP($D26&amp;"@5",'中間シート（個人）'!$F$6:$O$100,5,FALSE)),"",VLOOKUP($D26&amp;"@5",'中間シート（個人）'!$F$6:$O$100,4,FALSE)&amp;VLOOKUP($D26&amp;"@5",'中間シート（個人）'!$F$6:$O$100,5,FALSE))</f>
      </c>
      <c r="AA26" s="30">
        <f>IF(ISERROR(VLOOKUP($D26&amp;"@5",'中間シート（個人）'!$F$6:$O$100,6,FALSE)&amp;VLOOKUP($D26&amp;"@5",'中間シート（個人）'!$F$6:$O$100,7,FALSE)&amp;"."&amp;VLOOKUP($D26&amp;"@5",'中間シート（個人）'!$F$6:$O$100,8,FALSE)),"",VLOOKUP($D26&amp;"@5",'中間シート（個人）'!$F$6:$O$100,6,FALSE)&amp;VLOOKUP($D26&amp;"@5",'中間シート（個人）'!$F$6:$O$100,7,FALSE)&amp;"."&amp;VLOOKUP($D26&amp;"@5",'中間シート（個人）'!$F$6:$O$100,8,FALSE))</f>
      </c>
      <c r="AB26" s="30">
        <f>IF(ISERROR(VLOOKUP($D26&amp;"@6",'中間シート（個人）'!$F$6:$O$100,4,FALSE)&amp;VLOOKUP($D26&amp;"@6",'中間シート（個人）'!$F$6:$O$100,5,FALSE)),"",VLOOKUP($D26&amp;"@6",'中間シート（個人）'!$F$6:$O$100,4,FALSE)&amp;VLOOKUP($D26&amp;"@6",'中間シート（個人）'!$F$6:$O$100,5,FALSE))</f>
      </c>
      <c r="AC26" s="30">
        <f>IF(ISERROR(VLOOKUP($D26&amp;"@6",'中間シート（個人）'!$F$6:$O$100,6,FALSE)&amp;VLOOKUP($D26&amp;"@6",'中間シート（個人）'!$F$6:$O$100,7,FALSE)&amp;"."&amp;VLOOKUP($D26&amp;"@6",'中間シート（個人）'!$F$6:$O$100,8,FALSE)),"",VLOOKUP($D26&amp;"@6",'中間シート（個人）'!$F$6:$O$100,6,FALSE)&amp;VLOOKUP($D26&amp;"@6",'中間シート（個人）'!$F$6:$O$100,7,FALSE)&amp;"."&amp;VLOOKUP($D26&amp;"@6",'中間シート（個人）'!$F$6:$O$100,8,FALSE))</f>
      </c>
      <c r="AD26" s="30">
        <f>IF(ISERROR(VLOOKUP($D26&amp;"@7",'中間シート（個人）'!$F$6:$O$100,4,FALSE)&amp;VLOOKUP($D26&amp;"@7",'中間シート（個人）'!$F$6:$O$100,5,FALSE)),"",VLOOKUP($D26&amp;"@7",'中間シート（個人）'!$F$6:$O$100,4,FALSE)&amp;VLOOKUP($D26&amp;"@7",'中間シート（個人）'!$F$6:$O$100,5,FALSE))</f>
      </c>
      <c r="AE26" s="30">
        <f>IF(ISERROR(VLOOKUP($D26&amp;"@7",'中間シート（個人）'!$F$6:$O$100,6,FALSE)&amp;VLOOKUP($D26&amp;"@7",'中間シート（個人）'!$F$6:$O$100,7,FALSE)&amp;"."&amp;VLOOKUP($D26&amp;"@7",'中間シート（個人）'!$F$6:$O$100,8,FALSE)),"",VLOOKUP($D26&amp;"@7",'中間シート（個人）'!$F$6:$O$100,6,FALSE)&amp;VLOOKUP($D26&amp;"@7",'中間シート（個人）'!$F$6:$O$100,7,FALSE)&amp;"."&amp;VLOOKUP($D26&amp;"@7",'中間シート（個人）'!$F$6:$O$100,8,FALSE))</f>
      </c>
      <c r="AF26" s="30">
        <f>IF(ISERROR(VLOOKUP($D26&amp;"@8",'中間シート（個人）'!$F$6:$O$100,4,FALSE)&amp;VLOOKUP($D26&amp;"@8",'中間シート（個人）'!$F$6:$O$100,5,FALSE)),"",VLOOKUP($D26&amp;"@8",'中間シート（個人）'!$F$6:$O$100,4,FALSE)&amp;VLOOKUP($D26&amp;"@8",'中間シート（個人）'!$F$6:$O$100,5,FALSE))</f>
      </c>
      <c r="AG26" s="30">
        <f>IF(ISERROR(VLOOKUP($D26&amp;"@8",'中間シート（個人）'!$F$6:$O$100,6,FALSE)&amp;VLOOKUP($D26&amp;"@8",'中間シート（個人）'!$F$6:$O$100,7,FALSE)&amp;"."&amp;VLOOKUP($D26&amp;"@8",'中間シート（個人）'!$F$6:$O$100,8,FALSE)),"",VLOOKUP($D26&amp;"@8",'中間シート（個人）'!$F$6:$O$100,6,FALSE)&amp;VLOOKUP($D26&amp;"@8",'中間シート（個人）'!$F$6:$O$100,7,FALSE)&amp;"."&amp;VLOOKUP($D26&amp;"@8",'中間シート（個人）'!$F$6:$O$100,8,FALSE))</f>
      </c>
      <c r="AH26" s="30">
        <f>IF(ISERROR(VLOOKUP($D26&amp;"@9",'中間シート（個人）'!$F$6:$O$100,4,FALSE)&amp;VLOOKUP($D26&amp;"@9",'中間シート（個人）'!$F$6:$O$100,5,FALSE)),"",VLOOKUP($D26&amp;"@9",'中間シート（個人）'!$F$6:$O$100,4,FALSE)&amp;VLOOKUP($D26&amp;"@9",'中間シート（個人）'!$F$6:$O$100,5,FALSE))</f>
      </c>
      <c r="AI26" s="30">
        <f>IF(ISERROR(VLOOKUP($D26&amp;"@9",'中間シート（個人）'!$F$6:$O$100,6,FALSE)&amp;VLOOKUP($D26&amp;"@9",'中間シート（個人）'!$F$6:$O$100,7,FALSE)&amp;"."&amp;VLOOKUP($D26&amp;"@9",'中間シート（個人）'!$F$6:$O$100,8,FALSE)),"",VLOOKUP($D26&amp;"@9",'中間シート（個人）'!$F$6:$O$100,6,FALSE)&amp;VLOOKUP($D26&amp;"@9",'中間シート（個人）'!$F$6:$O$100,7,FALSE)&amp;"."&amp;VLOOKUP($D26&amp;"@9",'中間シート（個人）'!$F$6:$O$100,8,FALSE))</f>
      </c>
      <c r="AJ26" s="30">
        <f>IF(ISERROR(VLOOKUP($D26&amp;"@10",'中間シート（個人）'!$F$6:$O$100,4,FALSE)&amp;VLOOKUP($D26&amp;"@10",'中間シート（個人）'!$F$6:$O$100,5,FALSE)),"",VLOOKUP($D26&amp;"@10",'中間シート（個人）'!$F$6:$O$100,4,FALSE)&amp;VLOOKUP($D26&amp;"@10",'中間シート（個人）'!$F$6:$O$100,5,FALSE))</f>
      </c>
      <c r="AK26" s="30">
        <f>IF(ISERROR(VLOOKUP($D26&amp;"@10",'中間シート（個人）'!$F$6:$O$100,6,FALSE)&amp;VLOOKUP($D26&amp;"@10",'中間シート（個人）'!$F$6:$O$100,7,FALSE)&amp;"."&amp;VLOOKUP($D26&amp;"@10",'中間シート（個人）'!$F$6:$O$100,8,FALSE)),"",VLOOKUP($D26&amp;"@10",'中間シート（個人）'!$F$6:$O$100,6,FALSE)&amp;VLOOKUP($D26&amp;"@10",'中間シート（個人）'!$F$6:$O$100,7,FALSE)&amp;"."&amp;VLOOKUP($D26&amp;"@10",'中間シート（個人）'!$F$6:$O$100,8,FALSE))</f>
      </c>
    </row>
    <row r="27" spans="3:37" ht="13.5">
      <c r="C27" s="30">
        <f>IF('中間シート（個人）'!D29="○","",VLOOKUP('個人種目'!F29,Sheet2!$A$2:$B$3,2,FALSE))</f>
      </c>
      <c r="D27" s="30">
        <f>IF('中間シート（個人）'!D29="○","",'中間シート（個人）'!C29)</f>
      </c>
      <c r="E27" s="30">
        <f>IF('中間シート（個人）'!D29="○","",ASC('個人種目'!D29&amp;" "&amp;'個人種目'!E29))</f>
      </c>
      <c r="F27" s="30">
        <f>IF('中間シート（個人）'!D29="○","",'個人種目'!G29&amp;IF(LEN('個人種目'!H29)=1,"0"&amp;'個人種目'!H29,'個人種目'!H29)&amp;IF(LEN('個人種目'!I29)=1,"0"&amp;'個人種目'!I29,'個人種目'!I29))</f>
      </c>
      <c r="G27" s="31">
        <f>IF('中間シート（個人）'!D29="○","",5)</f>
      </c>
      <c r="H27" s="30">
        <f>IF('中間シート（個人）'!D29="○","",0)</f>
      </c>
      <c r="I27" s="30">
        <f>IF('中間シート（個人）'!D29="○","",'中間シート（個人）'!H29)</f>
      </c>
      <c r="K27" s="30">
        <f>IF('中間シート（個人）'!D29="○","",'個人種目'!$K$1)</f>
      </c>
      <c r="M27" s="30">
        <f>IF('中間シート（個人）'!D29="○","",'個人種目'!$K$1)</f>
      </c>
      <c r="Q27" s="30">
        <f>IF('中間シート（個人）'!D29="○","",4)</f>
      </c>
      <c r="R27" s="30">
        <f>IF(ISERROR(VLOOKUP($D27&amp;"@1",'中間シート（個人）'!$F$6:$O$100,4,FALSE)&amp;VLOOKUP($D27&amp;"@1",'中間シート（個人）'!$F$6:$O$100,5,FALSE)),"",VLOOKUP($D27&amp;"@1",'中間シート（個人）'!$F$6:$O$100,4,FALSE)&amp;VLOOKUP($D27&amp;"@1",'中間シート（個人）'!$F$6:$O$100,5,FALSE))</f>
      </c>
      <c r="S27" s="30">
        <f>IF(ISERROR(VLOOKUP($D27&amp;"@1",'中間シート（個人）'!$F$6:$O$100,6,FALSE)&amp;VLOOKUP($D27&amp;"@1",'中間シート（個人）'!$F$6:$O$100,7,FALSE)&amp;"."&amp;VLOOKUP($D27&amp;"@1",'中間シート（個人）'!$F$6:$O$100,8,FALSE)),"",VLOOKUP($D27&amp;"@1",'中間シート（個人）'!$F$6:$O$100,6,FALSE)&amp;VLOOKUP($D27&amp;"@1",'中間シート（個人）'!$F$6:$O$100,7,FALSE)&amp;"."&amp;VLOOKUP($D27&amp;"@1",'中間シート（個人）'!$F$6:$O$100,8,FALSE))</f>
      </c>
      <c r="T27" s="30">
        <f>IF(ISERROR(VLOOKUP($D27&amp;"@2",'中間シート（個人）'!$F$6:$O$100,4,FALSE)&amp;VLOOKUP($D27&amp;"@2",'中間シート（個人）'!$F$6:$O$100,5,FALSE)),"",VLOOKUP($D27&amp;"@2",'中間シート（個人）'!$F$6:$O$100,4,FALSE)&amp;VLOOKUP($D27&amp;"@2",'中間シート（個人）'!$F$6:$O$100,5,FALSE))</f>
      </c>
      <c r="U27" s="30">
        <f>IF(ISERROR(VLOOKUP($D27&amp;"@2",'中間シート（個人）'!$F$6:$O$100,6,FALSE)&amp;VLOOKUP($D27&amp;"@2",'中間シート（個人）'!$F$6:$O$100,7,FALSE)&amp;"."&amp;VLOOKUP($D27&amp;"@2",'中間シート（個人）'!$F$6:$O$100,8,FALSE)),"",VLOOKUP($D27&amp;"@2",'中間シート（個人）'!$F$6:$O$100,6,FALSE)&amp;VLOOKUP($D27&amp;"@2",'中間シート（個人）'!$F$6:$O$100,7,FALSE)&amp;"."&amp;VLOOKUP($D27&amp;"@2",'中間シート（個人）'!$F$6:$O$100,8,FALSE))</f>
      </c>
      <c r="V27" s="30">
        <f>IF(ISERROR(VLOOKUP($D27&amp;"@3",'中間シート（個人）'!$F$6:$O$100,4,FALSE)&amp;VLOOKUP($D27&amp;"@3",'中間シート（個人）'!$F$6:$O$100,5,FALSE)),"",VLOOKUP($D27&amp;"@3",'中間シート（個人）'!$F$6:$O$100,4,FALSE)&amp;VLOOKUP($D27&amp;"@3",'中間シート（個人）'!$F$6:$O$100,5,FALSE))</f>
      </c>
      <c r="W27" s="30">
        <f>IF(ISERROR(VLOOKUP($D27&amp;"@3",'中間シート（個人）'!$F$6:$O$100,6,FALSE)&amp;VLOOKUP($D27&amp;"@3",'中間シート（個人）'!$F$6:$O$100,7,FALSE)&amp;"."&amp;VLOOKUP($D27&amp;"@3",'中間シート（個人）'!$F$6:$O$100,8,FALSE)),"",VLOOKUP($D27&amp;"@3",'中間シート（個人）'!$F$6:$O$100,6,FALSE)&amp;VLOOKUP($D27&amp;"@3",'中間シート（個人）'!$F$6:$O$100,7,FALSE)&amp;"."&amp;VLOOKUP($D27&amp;"@3",'中間シート（個人）'!$F$6:$O$100,8,FALSE))</f>
      </c>
      <c r="X27" s="30">
        <f>IF(ISERROR(VLOOKUP($D27&amp;"@4",'中間シート（個人）'!$F$6:$O$100,4,FALSE)&amp;VLOOKUP($D27&amp;"@4",'中間シート（個人）'!$F$6:$O$100,5,FALSE)),"",VLOOKUP($D27&amp;"@4",'中間シート（個人）'!$F$6:$O$100,4,FALSE)&amp;VLOOKUP($D27&amp;"@4",'中間シート（個人）'!$F$6:$O$100,5,FALSE))</f>
      </c>
      <c r="Y27" s="30">
        <f>IF(ISERROR(VLOOKUP($D27&amp;"@4",'中間シート（個人）'!$F$6:$O$100,6,FALSE)&amp;VLOOKUP($D27&amp;"@4",'中間シート（個人）'!$F$6:$O$100,7,FALSE)&amp;"."&amp;VLOOKUP($D27&amp;"@4",'中間シート（個人）'!$F$6:$O$100,8,FALSE)),"",VLOOKUP($D27&amp;"@4",'中間シート（個人）'!$F$6:$O$100,6,FALSE)&amp;VLOOKUP($D27&amp;"@4",'中間シート（個人）'!$F$6:$O$100,7,FALSE)&amp;"."&amp;VLOOKUP($D27&amp;"@4",'中間シート（個人）'!$F$6:$O$100,8,FALSE))</f>
      </c>
      <c r="Z27" s="30">
        <f>IF(ISERROR(VLOOKUP($D27&amp;"@5",'中間シート（個人）'!$F$6:$O$100,4,FALSE)&amp;VLOOKUP($D27&amp;"@5",'中間シート（個人）'!$F$6:$O$100,5,FALSE)),"",VLOOKUP($D27&amp;"@5",'中間シート（個人）'!$F$6:$O$100,4,FALSE)&amp;VLOOKUP($D27&amp;"@5",'中間シート（個人）'!$F$6:$O$100,5,FALSE))</f>
      </c>
      <c r="AA27" s="30">
        <f>IF(ISERROR(VLOOKUP($D27&amp;"@5",'中間シート（個人）'!$F$6:$O$100,6,FALSE)&amp;VLOOKUP($D27&amp;"@5",'中間シート（個人）'!$F$6:$O$100,7,FALSE)&amp;"."&amp;VLOOKUP($D27&amp;"@5",'中間シート（個人）'!$F$6:$O$100,8,FALSE)),"",VLOOKUP($D27&amp;"@5",'中間シート（個人）'!$F$6:$O$100,6,FALSE)&amp;VLOOKUP($D27&amp;"@5",'中間シート（個人）'!$F$6:$O$100,7,FALSE)&amp;"."&amp;VLOOKUP($D27&amp;"@5",'中間シート（個人）'!$F$6:$O$100,8,FALSE))</f>
      </c>
      <c r="AB27" s="30">
        <f>IF(ISERROR(VLOOKUP($D27&amp;"@6",'中間シート（個人）'!$F$6:$O$100,4,FALSE)&amp;VLOOKUP($D27&amp;"@6",'中間シート（個人）'!$F$6:$O$100,5,FALSE)),"",VLOOKUP($D27&amp;"@6",'中間シート（個人）'!$F$6:$O$100,4,FALSE)&amp;VLOOKUP($D27&amp;"@6",'中間シート（個人）'!$F$6:$O$100,5,FALSE))</f>
      </c>
      <c r="AC27" s="30">
        <f>IF(ISERROR(VLOOKUP($D27&amp;"@6",'中間シート（個人）'!$F$6:$O$100,6,FALSE)&amp;VLOOKUP($D27&amp;"@6",'中間シート（個人）'!$F$6:$O$100,7,FALSE)&amp;"."&amp;VLOOKUP($D27&amp;"@6",'中間シート（個人）'!$F$6:$O$100,8,FALSE)),"",VLOOKUP($D27&amp;"@6",'中間シート（個人）'!$F$6:$O$100,6,FALSE)&amp;VLOOKUP($D27&amp;"@6",'中間シート（個人）'!$F$6:$O$100,7,FALSE)&amp;"."&amp;VLOOKUP($D27&amp;"@6",'中間シート（個人）'!$F$6:$O$100,8,FALSE))</f>
      </c>
      <c r="AD27" s="30">
        <f>IF(ISERROR(VLOOKUP($D27&amp;"@7",'中間シート（個人）'!$F$6:$O$100,4,FALSE)&amp;VLOOKUP($D27&amp;"@7",'中間シート（個人）'!$F$6:$O$100,5,FALSE)),"",VLOOKUP($D27&amp;"@7",'中間シート（個人）'!$F$6:$O$100,4,FALSE)&amp;VLOOKUP($D27&amp;"@7",'中間シート（個人）'!$F$6:$O$100,5,FALSE))</f>
      </c>
      <c r="AE27" s="30">
        <f>IF(ISERROR(VLOOKUP($D27&amp;"@7",'中間シート（個人）'!$F$6:$O$100,6,FALSE)&amp;VLOOKUP($D27&amp;"@7",'中間シート（個人）'!$F$6:$O$100,7,FALSE)&amp;"."&amp;VLOOKUP($D27&amp;"@7",'中間シート（個人）'!$F$6:$O$100,8,FALSE)),"",VLOOKUP($D27&amp;"@7",'中間シート（個人）'!$F$6:$O$100,6,FALSE)&amp;VLOOKUP($D27&amp;"@7",'中間シート（個人）'!$F$6:$O$100,7,FALSE)&amp;"."&amp;VLOOKUP($D27&amp;"@7",'中間シート（個人）'!$F$6:$O$100,8,FALSE))</f>
      </c>
      <c r="AF27" s="30">
        <f>IF(ISERROR(VLOOKUP($D27&amp;"@8",'中間シート（個人）'!$F$6:$O$100,4,FALSE)&amp;VLOOKUP($D27&amp;"@8",'中間シート（個人）'!$F$6:$O$100,5,FALSE)),"",VLOOKUP($D27&amp;"@8",'中間シート（個人）'!$F$6:$O$100,4,FALSE)&amp;VLOOKUP($D27&amp;"@8",'中間シート（個人）'!$F$6:$O$100,5,FALSE))</f>
      </c>
      <c r="AG27" s="30">
        <f>IF(ISERROR(VLOOKUP($D27&amp;"@8",'中間シート（個人）'!$F$6:$O$100,6,FALSE)&amp;VLOOKUP($D27&amp;"@8",'中間シート（個人）'!$F$6:$O$100,7,FALSE)&amp;"."&amp;VLOOKUP($D27&amp;"@8",'中間シート（個人）'!$F$6:$O$100,8,FALSE)),"",VLOOKUP($D27&amp;"@8",'中間シート（個人）'!$F$6:$O$100,6,FALSE)&amp;VLOOKUP($D27&amp;"@8",'中間シート（個人）'!$F$6:$O$100,7,FALSE)&amp;"."&amp;VLOOKUP($D27&amp;"@8",'中間シート（個人）'!$F$6:$O$100,8,FALSE))</f>
      </c>
      <c r="AH27" s="30">
        <f>IF(ISERROR(VLOOKUP($D27&amp;"@9",'中間シート（個人）'!$F$6:$O$100,4,FALSE)&amp;VLOOKUP($D27&amp;"@9",'中間シート（個人）'!$F$6:$O$100,5,FALSE)),"",VLOOKUP($D27&amp;"@9",'中間シート（個人）'!$F$6:$O$100,4,FALSE)&amp;VLOOKUP($D27&amp;"@9",'中間シート（個人）'!$F$6:$O$100,5,FALSE))</f>
      </c>
      <c r="AI27" s="30">
        <f>IF(ISERROR(VLOOKUP($D27&amp;"@9",'中間シート（個人）'!$F$6:$O$100,6,FALSE)&amp;VLOOKUP($D27&amp;"@9",'中間シート（個人）'!$F$6:$O$100,7,FALSE)&amp;"."&amp;VLOOKUP($D27&amp;"@9",'中間シート（個人）'!$F$6:$O$100,8,FALSE)),"",VLOOKUP($D27&amp;"@9",'中間シート（個人）'!$F$6:$O$100,6,FALSE)&amp;VLOOKUP($D27&amp;"@9",'中間シート（個人）'!$F$6:$O$100,7,FALSE)&amp;"."&amp;VLOOKUP($D27&amp;"@9",'中間シート（個人）'!$F$6:$O$100,8,FALSE))</f>
      </c>
      <c r="AJ27" s="30">
        <f>IF(ISERROR(VLOOKUP($D27&amp;"@10",'中間シート（個人）'!$F$6:$O$100,4,FALSE)&amp;VLOOKUP($D27&amp;"@10",'中間シート（個人）'!$F$6:$O$100,5,FALSE)),"",VLOOKUP($D27&amp;"@10",'中間シート（個人）'!$F$6:$O$100,4,FALSE)&amp;VLOOKUP($D27&amp;"@10",'中間シート（個人）'!$F$6:$O$100,5,FALSE))</f>
      </c>
      <c r="AK27" s="30">
        <f>IF(ISERROR(VLOOKUP($D27&amp;"@10",'中間シート（個人）'!$F$6:$O$100,6,FALSE)&amp;VLOOKUP($D27&amp;"@10",'中間シート（個人）'!$F$6:$O$100,7,FALSE)&amp;"."&amp;VLOOKUP($D27&amp;"@10",'中間シート（個人）'!$F$6:$O$100,8,FALSE)),"",VLOOKUP($D27&amp;"@10",'中間シート（個人）'!$F$6:$O$100,6,FALSE)&amp;VLOOKUP($D27&amp;"@10",'中間シート（個人）'!$F$6:$O$100,7,FALSE)&amp;"."&amp;VLOOKUP($D27&amp;"@10",'中間シート（個人）'!$F$6:$O$100,8,FALSE))</f>
      </c>
    </row>
    <row r="28" spans="3:37" ht="13.5">
      <c r="C28" s="30">
        <f>IF('中間シート（個人）'!D30="○","",VLOOKUP('個人種目'!F30,Sheet2!$A$2:$B$3,2,FALSE))</f>
      </c>
      <c r="D28" s="30">
        <f>IF('中間シート（個人）'!D30="○","",'中間シート（個人）'!C30)</f>
      </c>
      <c r="E28" s="30">
        <f>IF('中間シート（個人）'!D30="○","",ASC('個人種目'!D30&amp;" "&amp;'個人種目'!E30))</f>
      </c>
      <c r="F28" s="30">
        <f>IF('中間シート（個人）'!D30="○","",'個人種目'!G30&amp;IF(LEN('個人種目'!H30)=1,"0"&amp;'個人種目'!H30,'個人種目'!H30)&amp;IF(LEN('個人種目'!I30)=1,"0"&amp;'個人種目'!I30,'個人種目'!I30))</f>
      </c>
      <c r="G28" s="31">
        <f>IF('中間シート（個人）'!D30="○","",5)</f>
      </c>
      <c r="H28" s="30">
        <f>IF('中間シート（個人）'!D30="○","",0)</f>
      </c>
      <c r="I28" s="30">
        <f>IF('中間シート（個人）'!D30="○","",'中間シート（個人）'!H30)</f>
      </c>
      <c r="K28" s="30">
        <f>IF('中間シート（個人）'!D30="○","",'個人種目'!$K$1)</f>
      </c>
      <c r="M28" s="30">
        <f>IF('中間シート（個人）'!D30="○","",'個人種目'!$K$1)</f>
      </c>
      <c r="Q28" s="30">
        <f>IF('中間シート（個人）'!D30="○","",4)</f>
      </c>
      <c r="R28" s="30">
        <f>IF(ISERROR(VLOOKUP($D28&amp;"@1",'中間シート（個人）'!$F$6:$O$100,4,FALSE)&amp;VLOOKUP($D28&amp;"@1",'中間シート（個人）'!$F$6:$O$100,5,FALSE)),"",VLOOKUP($D28&amp;"@1",'中間シート（個人）'!$F$6:$O$100,4,FALSE)&amp;VLOOKUP($D28&amp;"@1",'中間シート（個人）'!$F$6:$O$100,5,FALSE))</f>
      </c>
      <c r="S28" s="30">
        <f>IF(ISERROR(VLOOKUP($D28&amp;"@1",'中間シート（個人）'!$F$6:$O$100,6,FALSE)&amp;VLOOKUP($D28&amp;"@1",'中間シート（個人）'!$F$6:$O$100,7,FALSE)&amp;"."&amp;VLOOKUP($D28&amp;"@1",'中間シート（個人）'!$F$6:$O$100,8,FALSE)),"",VLOOKUP($D28&amp;"@1",'中間シート（個人）'!$F$6:$O$100,6,FALSE)&amp;VLOOKUP($D28&amp;"@1",'中間シート（個人）'!$F$6:$O$100,7,FALSE)&amp;"."&amp;VLOOKUP($D28&amp;"@1",'中間シート（個人）'!$F$6:$O$100,8,FALSE))</f>
      </c>
      <c r="T28" s="30">
        <f>IF(ISERROR(VLOOKUP($D28&amp;"@2",'中間シート（個人）'!$F$6:$O$100,4,FALSE)&amp;VLOOKUP($D28&amp;"@2",'中間シート（個人）'!$F$6:$O$100,5,FALSE)),"",VLOOKUP($D28&amp;"@2",'中間シート（個人）'!$F$6:$O$100,4,FALSE)&amp;VLOOKUP($D28&amp;"@2",'中間シート（個人）'!$F$6:$O$100,5,FALSE))</f>
      </c>
      <c r="U28" s="30">
        <f>IF(ISERROR(VLOOKUP($D28&amp;"@2",'中間シート（個人）'!$F$6:$O$100,6,FALSE)&amp;VLOOKUP($D28&amp;"@2",'中間シート（個人）'!$F$6:$O$100,7,FALSE)&amp;"."&amp;VLOOKUP($D28&amp;"@2",'中間シート（個人）'!$F$6:$O$100,8,FALSE)),"",VLOOKUP($D28&amp;"@2",'中間シート（個人）'!$F$6:$O$100,6,FALSE)&amp;VLOOKUP($D28&amp;"@2",'中間シート（個人）'!$F$6:$O$100,7,FALSE)&amp;"."&amp;VLOOKUP($D28&amp;"@2",'中間シート（個人）'!$F$6:$O$100,8,FALSE))</f>
      </c>
      <c r="V28" s="30">
        <f>IF(ISERROR(VLOOKUP($D28&amp;"@3",'中間シート（個人）'!$F$6:$O$100,4,FALSE)&amp;VLOOKUP($D28&amp;"@3",'中間シート（個人）'!$F$6:$O$100,5,FALSE)),"",VLOOKUP($D28&amp;"@3",'中間シート（個人）'!$F$6:$O$100,4,FALSE)&amp;VLOOKUP($D28&amp;"@3",'中間シート（個人）'!$F$6:$O$100,5,FALSE))</f>
      </c>
      <c r="W28" s="30">
        <f>IF(ISERROR(VLOOKUP($D28&amp;"@3",'中間シート（個人）'!$F$6:$O$100,6,FALSE)&amp;VLOOKUP($D28&amp;"@3",'中間シート（個人）'!$F$6:$O$100,7,FALSE)&amp;"."&amp;VLOOKUP($D28&amp;"@3",'中間シート（個人）'!$F$6:$O$100,8,FALSE)),"",VLOOKUP($D28&amp;"@3",'中間シート（個人）'!$F$6:$O$100,6,FALSE)&amp;VLOOKUP($D28&amp;"@3",'中間シート（個人）'!$F$6:$O$100,7,FALSE)&amp;"."&amp;VLOOKUP($D28&amp;"@3",'中間シート（個人）'!$F$6:$O$100,8,FALSE))</f>
      </c>
      <c r="X28" s="30">
        <f>IF(ISERROR(VLOOKUP($D28&amp;"@4",'中間シート（個人）'!$F$6:$O$100,4,FALSE)&amp;VLOOKUP($D28&amp;"@4",'中間シート（個人）'!$F$6:$O$100,5,FALSE)),"",VLOOKUP($D28&amp;"@4",'中間シート（個人）'!$F$6:$O$100,4,FALSE)&amp;VLOOKUP($D28&amp;"@4",'中間シート（個人）'!$F$6:$O$100,5,FALSE))</f>
      </c>
      <c r="Y28" s="30">
        <f>IF(ISERROR(VLOOKUP($D28&amp;"@4",'中間シート（個人）'!$F$6:$O$100,6,FALSE)&amp;VLOOKUP($D28&amp;"@4",'中間シート（個人）'!$F$6:$O$100,7,FALSE)&amp;"."&amp;VLOOKUP($D28&amp;"@4",'中間シート（個人）'!$F$6:$O$100,8,FALSE)),"",VLOOKUP($D28&amp;"@4",'中間シート（個人）'!$F$6:$O$100,6,FALSE)&amp;VLOOKUP($D28&amp;"@4",'中間シート（個人）'!$F$6:$O$100,7,FALSE)&amp;"."&amp;VLOOKUP($D28&amp;"@4",'中間シート（個人）'!$F$6:$O$100,8,FALSE))</f>
      </c>
      <c r="Z28" s="30">
        <f>IF(ISERROR(VLOOKUP($D28&amp;"@5",'中間シート（個人）'!$F$6:$O$100,4,FALSE)&amp;VLOOKUP($D28&amp;"@5",'中間シート（個人）'!$F$6:$O$100,5,FALSE)),"",VLOOKUP($D28&amp;"@5",'中間シート（個人）'!$F$6:$O$100,4,FALSE)&amp;VLOOKUP($D28&amp;"@5",'中間シート（個人）'!$F$6:$O$100,5,FALSE))</f>
      </c>
      <c r="AA28" s="30">
        <f>IF(ISERROR(VLOOKUP($D28&amp;"@5",'中間シート（個人）'!$F$6:$O$100,6,FALSE)&amp;VLOOKUP($D28&amp;"@5",'中間シート（個人）'!$F$6:$O$100,7,FALSE)&amp;"."&amp;VLOOKUP($D28&amp;"@5",'中間シート（個人）'!$F$6:$O$100,8,FALSE)),"",VLOOKUP($D28&amp;"@5",'中間シート（個人）'!$F$6:$O$100,6,FALSE)&amp;VLOOKUP($D28&amp;"@5",'中間シート（個人）'!$F$6:$O$100,7,FALSE)&amp;"."&amp;VLOOKUP($D28&amp;"@5",'中間シート（個人）'!$F$6:$O$100,8,FALSE))</f>
      </c>
      <c r="AB28" s="30">
        <f>IF(ISERROR(VLOOKUP($D28&amp;"@6",'中間シート（個人）'!$F$6:$O$100,4,FALSE)&amp;VLOOKUP($D28&amp;"@6",'中間シート（個人）'!$F$6:$O$100,5,FALSE)),"",VLOOKUP($D28&amp;"@6",'中間シート（個人）'!$F$6:$O$100,4,FALSE)&amp;VLOOKUP($D28&amp;"@6",'中間シート（個人）'!$F$6:$O$100,5,FALSE))</f>
      </c>
      <c r="AC28" s="30">
        <f>IF(ISERROR(VLOOKUP($D28&amp;"@6",'中間シート（個人）'!$F$6:$O$100,6,FALSE)&amp;VLOOKUP($D28&amp;"@6",'中間シート（個人）'!$F$6:$O$100,7,FALSE)&amp;"."&amp;VLOOKUP($D28&amp;"@6",'中間シート（個人）'!$F$6:$O$100,8,FALSE)),"",VLOOKUP($D28&amp;"@6",'中間シート（個人）'!$F$6:$O$100,6,FALSE)&amp;VLOOKUP($D28&amp;"@6",'中間シート（個人）'!$F$6:$O$100,7,FALSE)&amp;"."&amp;VLOOKUP($D28&amp;"@6",'中間シート（個人）'!$F$6:$O$100,8,FALSE))</f>
      </c>
      <c r="AD28" s="30">
        <f>IF(ISERROR(VLOOKUP($D28&amp;"@7",'中間シート（個人）'!$F$6:$O$100,4,FALSE)&amp;VLOOKUP($D28&amp;"@7",'中間シート（個人）'!$F$6:$O$100,5,FALSE)),"",VLOOKUP($D28&amp;"@7",'中間シート（個人）'!$F$6:$O$100,4,FALSE)&amp;VLOOKUP($D28&amp;"@7",'中間シート（個人）'!$F$6:$O$100,5,FALSE))</f>
      </c>
      <c r="AE28" s="30">
        <f>IF(ISERROR(VLOOKUP($D28&amp;"@7",'中間シート（個人）'!$F$6:$O$100,6,FALSE)&amp;VLOOKUP($D28&amp;"@7",'中間シート（個人）'!$F$6:$O$100,7,FALSE)&amp;"."&amp;VLOOKUP($D28&amp;"@7",'中間シート（個人）'!$F$6:$O$100,8,FALSE)),"",VLOOKUP($D28&amp;"@7",'中間シート（個人）'!$F$6:$O$100,6,FALSE)&amp;VLOOKUP($D28&amp;"@7",'中間シート（個人）'!$F$6:$O$100,7,FALSE)&amp;"."&amp;VLOOKUP($D28&amp;"@7",'中間シート（個人）'!$F$6:$O$100,8,FALSE))</f>
      </c>
      <c r="AF28" s="30">
        <f>IF(ISERROR(VLOOKUP($D28&amp;"@8",'中間シート（個人）'!$F$6:$O$100,4,FALSE)&amp;VLOOKUP($D28&amp;"@8",'中間シート（個人）'!$F$6:$O$100,5,FALSE)),"",VLOOKUP($D28&amp;"@8",'中間シート（個人）'!$F$6:$O$100,4,FALSE)&amp;VLOOKUP($D28&amp;"@8",'中間シート（個人）'!$F$6:$O$100,5,FALSE))</f>
      </c>
      <c r="AG28" s="30">
        <f>IF(ISERROR(VLOOKUP($D28&amp;"@8",'中間シート（個人）'!$F$6:$O$100,6,FALSE)&amp;VLOOKUP($D28&amp;"@8",'中間シート（個人）'!$F$6:$O$100,7,FALSE)&amp;"."&amp;VLOOKUP($D28&amp;"@8",'中間シート（個人）'!$F$6:$O$100,8,FALSE)),"",VLOOKUP($D28&amp;"@8",'中間シート（個人）'!$F$6:$O$100,6,FALSE)&amp;VLOOKUP($D28&amp;"@8",'中間シート（個人）'!$F$6:$O$100,7,FALSE)&amp;"."&amp;VLOOKUP($D28&amp;"@8",'中間シート（個人）'!$F$6:$O$100,8,FALSE))</f>
      </c>
      <c r="AH28" s="30">
        <f>IF(ISERROR(VLOOKUP($D28&amp;"@9",'中間シート（個人）'!$F$6:$O$100,4,FALSE)&amp;VLOOKUP($D28&amp;"@9",'中間シート（個人）'!$F$6:$O$100,5,FALSE)),"",VLOOKUP($D28&amp;"@9",'中間シート（個人）'!$F$6:$O$100,4,FALSE)&amp;VLOOKUP($D28&amp;"@9",'中間シート（個人）'!$F$6:$O$100,5,FALSE))</f>
      </c>
      <c r="AI28" s="30">
        <f>IF(ISERROR(VLOOKUP($D28&amp;"@9",'中間シート（個人）'!$F$6:$O$100,6,FALSE)&amp;VLOOKUP($D28&amp;"@9",'中間シート（個人）'!$F$6:$O$100,7,FALSE)&amp;"."&amp;VLOOKUP($D28&amp;"@9",'中間シート（個人）'!$F$6:$O$100,8,FALSE)),"",VLOOKUP($D28&amp;"@9",'中間シート（個人）'!$F$6:$O$100,6,FALSE)&amp;VLOOKUP($D28&amp;"@9",'中間シート（個人）'!$F$6:$O$100,7,FALSE)&amp;"."&amp;VLOOKUP($D28&amp;"@9",'中間シート（個人）'!$F$6:$O$100,8,FALSE))</f>
      </c>
      <c r="AJ28" s="30">
        <f>IF(ISERROR(VLOOKUP($D28&amp;"@10",'中間シート（個人）'!$F$6:$O$100,4,FALSE)&amp;VLOOKUP($D28&amp;"@10",'中間シート（個人）'!$F$6:$O$100,5,FALSE)),"",VLOOKUP($D28&amp;"@10",'中間シート（個人）'!$F$6:$O$100,4,FALSE)&amp;VLOOKUP($D28&amp;"@10",'中間シート（個人）'!$F$6:$O$100,5,FALSE))</f>
      </c>
      <c r="AK28" s="30">
        <f>IF(ISERROR(VLOOKUP($D28&amp;"@10",'中間シート（個人）'!$F$6:$O$100,6,FALSE)&amp;VLOOKUP($D28&amp;"@10",'中間シート（個人）'!$F$6:$O$100,7,FALSE)&amp;"."&amp;VLOOKUP($D28&amp;"@10",'中間シート（個人）'!$F$6:$O$100,8,FALSE)),"",VLOOKUP($D28&amp;"@10",'中間シート（個人）'!$F$6:$O$100,6,FALSE)&amp;VLOOKUP($D28&amp;"@10",'中間シート（個人）'!$F$6:$O$100,7,FALSE)&amp;"."&amp;VLOOKUP($D28&amp;"@10",'中間シート（個人）'!$F$6:$O$100,8,FALSE))</f>
      </c>
    </row>
    <row r="29" spans="3:37" ht="13.5">
      <c r="C29" s="30">
        <f>IF('中間シート（個人）'!D31="○","",VLOOKUP('個人種目'!F31,Sheet2!$A$2:$B$3,2,FALSE))</f>
      </c>
      <c r="D29" s="30">
        <f>IF('中間シート（個人）'!D31="○","",'中間シート（個人）'!C31)</f>
      </c>
      <c r="E29" s="30">
        <f>IF('中間シート（個人）'!D31="○","",ASC('個人種目'!D31&amp;" "&amp;'個人種目'!E31))</f>
      </c>
      <c r="F29" s="30">
        <f>IF('中間シート（個人）'!D31="○","",'個人種目'!G31&amp;IF(LEN('個人種目'!H31)=1,"0"&amp;'個人種目'!H31,'個人種目'!H31)&amp;IF(LEN('個人種目'!I31)=1,"0"&amp;'個人種目'!I31,'個人種目'!I31))</f>
      </c>
      <c r="G29" s="31">
        <f>IF('中間シート（個人）'!D31="○","",5)</f>
      </c>
      <c r="H29" s="30">
        <f>IF('中間シート（個人）'!D31="○","",0)</f>
      </c>
      <c r="I29" s="30">
        <f>IF('中間シート（個人）'!D31="○","",'中間シート（個人）'!H31)</f>
      </c>
      <c r="K29" s="30">
        <f>IF('中間シート（個人）'!D31="○","",'個人種目'!$K$1)</f>
      </c>
      <c r="M29" s="30">
        <f>IF('中間シート（個人）'!D31="○","",'個人種目'!$K$1)</f>
      </c>
      <c r="Q29" s="30">
        <f>IF('中間シート（個人）'!D31="○","",4)</f>
      </c>
      <c r="R29" s="30">
        <f>IF(ISERROR(VLOOKUP($D29&amp;"@1",'中間シート（個人）'!$F$6:$O$100,4,FALSE)&amp;VLOOKUP($D29&amp;"@1",'中間シート（個人）'!$F$6:$O$100,5,FALSE)),"",VLOOKUP($D29&amp;"@1",'中間シート（個人）'!$F$6:$O$100,4,FALSE)&amp;VLOOKUP($D29&amp;"@1",'中間シート（個人）'!$F$6:$O$100,5,FALSE))</f>
      </c>
      <c r="S29" s="30">
        <f>IF(ISERROR(VLOOKUP($D29&amp;"@1",'中間シート（個人）'!$F$6:$O$100,6,FALSE)&amp;VLOOKUP($D29&amp;"@1",'中間シート（個人）'!$F$6:$O$100,7,FALSE)&amp;"."&amp;VLOOKUP($D29&amp;"@1",'中間シート（個人）'!$F$6:$O$100,8,FALSE)),"",VLOOKUP($D29&amp;"@1",'中間シート（個人）'!$F$6:$O$100,6,FALSE)&amp;VLOOKUP($D29&amp;"@1",'中間シート（個人）'!$F$6:$O$100,7,FALSE)&amp;"."&amp;VLOOKUP($D29&amp;"@1",'中間シート（個人）'!$F$6:$O$100,8,FALSE))</f>
      </c>
      <c r="T29" s="30">
        <f>IF(ISERROR(VLOOKUP($D29&amp;"@2",'中間シート（個人）'!$F$6:$O$100,4,FALSE)&amp;VLOOKUP($D29&amp;"@2",'中間シート（個人）'!$F$6:$O$100,5,FALSE)),"",VLOOKUP($D29&amp;"@2",'中間シート（個人）'!$F$6:$O$100,4,FALSE)&amp;VLOOKUP($D29&amp;"@2",'中間シート（個人）'!$F$6:$O$100,5,FALSE))</f>
      </c>
      <c r="U29" s="30">
        <f>IF(ISERROR(VLOOKUP($D29&amp;"@2",'中間シート（個人）'!$F$6:$O$100,6,FALSE)&amp;VLOOKUP($D29&amp;"@2",'中間シート（個人）'!$F$6:$O$100,7,FALSE)&amp;"."&amp;VLOOKUP($D29&amp;"@2",'中間シート（個人）'!$F$6:$O$100,8,FALSE)),"",VLOOKUP($D29&amp;"@2",'中間シート（個人）'!$F$6:$O$100,6,FALSE)&amp;VLOOKUP($D29&amp;"@2",'中間シート（個人）'!$F$6:$O$100,7,FALSE)&amp;"."&amp;VLOOKUP($D29&amp;"@2",'中間シート（個人）'!$F$6:$O$100,8,FALSE))</f>
      </c>
      <c r="V29" s="30">
        <f>IF(ISERROR(VLOOKUP($D29&amp;"@3",'中間シート（個人）'!$F$6:$O$100,4,FALSE)&amp;VLOOKUP($D29&amp;"@3",'中間シート（個人）'!$F$6:$O$100,5,FALSE)),"",VLOOKUP($D29&amp;"@3",'中間シート（個人）'!$F$6:$O$100,4,FALSE)&amp;VLOOKUP($D29&amp;"@3",'中間シート（個人）'!$F$6:$O$100,5,FALSE))</f>
      </c>
      <c r="W29" s="30">
        <f>IF(ISERROR(VLOOKUP($D29&amp;"@3",'中間シート（個人）'!$F$6:$O$100,6,FALSE)&amp;VLOOKUP($D29&amp;"@3",'中間シート（個人）'!$F$6:$O$100,7,FALSE)&amp;"."&amp;VLOOKUP($D29&amp;"@3",'中間シート（個人）'!$F$6:$O$100,8,FALSE)),"",VLOOKUP($D29&amp;"@3",'中間シート（個人）'!$F$6:$O$100,6,FALSE)&amp;VLOOKUP($D29&amp;"@3",'中間シート（個人）'!$F$6:$O$100,7,FALSE)&amp;"."&amp;VLOOKUP($D29&amp;"@3",'中間シート（個人）'!$F$6:$O$100,8,FALSE))</f>
      </c>
      <c r="X29" s="30">
        <f>IF(ISERROR(VLOOKUP($D29&amp;"@4",'中間シート（個人）'!$F$6:$O$100,4,FALSE)&amp;VLOOKUP($D29&amp;"@4",'中間シート（個人）'!$F$6:$O$100,5,FALSE)),"",VLOOKUP($D29&amp;"@4",'中間シート（個人）'!$F$6:$O$100,4,FALSE)&amp;VLOOKUP($D29&amp;"@4",'中間シート（個人）'!$F$6:$O$100,5,FALSE))</f>
      </c>
      <c r="Y29" s="30">
        <f>IF(ISERROR(VLOOKUP($D29&amp;"@4",'中間シート（個人）'!$F$6:$O$100,6,FALSE)&amp;VLOOKUP($D29&amp;"@4",'中間シート（個人）'!$F$6:$O$100,7,FALSE)&amp;"."&amp;VLOOKUP($D29&amp;"@4",'中間シート（個人）'!$F$6:$O$100,8,FALSE)),"",VLOOKUP($D29&amp;"@4",'中間シート（個人）'!$F$6:$O$100,6,FALSE)&amp;VLOOKUP($D29&amp;"@4",'中間シート（個人）'!$F$6:$O$100,7,FALSE)&amp;"."&amp;VLOOKUP($D29&amp;"@4",'中間シート（個人）'!$F$6:$O$100,8,FALSE))</f>
      </c>
      <c r="Z29" s="30">
        <f>IF(ISERROR(VLOOKUP($D29&amp;"@5",'中間シート（個人）'!$F$6:$O$100,4,FALSE)&amp;VLOOKUP($D29&amp;"@5",'中間シート（個人）'!$F$6:$O$100,5,FALSE)),"",VLOOKUP($D29&amp;"@5",'中間シート（個人）'!$F$6:$O$100,4,FALSE)&amp;VLOOKUP($D29&amp;"@5",'中間シート（個人）'!$F$6:$O$100,5,FALSE))</f>
      </c>
      <c r="AA29" s="30">
        <f>IF(ISERROR(VLOOKUP($D29&amp;"@5",'中間シート（個人）'!$F$6:$O$100,6,FALSE)&amp;VLOOKUP($D29&amp;"@5",'中間シート（個人）'!$F$6:$O$100,7,FALSE)&amp;"."&amp;VLOOKUP($D29&amp;"@5",'中間シート（個人）'!$F$6:$O$100,8,FALSE)),"",VLOOKUP($D29&amp;"@5",'中間シート（個人）'!$F$6:$O$100,6,FALSE)&amp;VLOOKUP($D29&amp;"@5",'中間シート（個人）'!$F$6:$O$100,7,FALSE)&amp;"."&amp;VLOOKUP($D29&amp;"@5",'中間シート（個人）'!$F$6:$O$100,8,FALSE))</f>
      </c>
      <c r="AB29" s="30">
        <f>IF(ISERROR(VLOOKUP($D29&amp;"@6",'中間シート（個人）'!$F$6:$O$100,4,FALSE)&amp;VLOOKUP($D29&amp;"@6",'中間シート（個人）'!$F$6:$O$100,5,FALSE)),"",VLOOKUP($D29&amp;"@6",'中間シート（個人）'!$F$6:$O$100,4,FALSE)&amp;VLOOKUP($D29&amp;"@6",'中間シート（個人）'!$F$6:$O$100,5,FALSE))</f>
      </c>
      <c r="AC29" s="30">
        <f>IF(ISERROR(VLOOKUP($D29&amp;"@6",'中間シート（個人）'!$F$6:$O$100,6,FALSE)&amp;VLOOKUP($D29&amp;"@6",'中間シート（個人）'!$F$6:$O$100,7,FALSE)&amp;"."&amp;VLOOKUP($D29&amp;"@6",'中間シート（個人）'!$F$6:$O$100,8,FALSE)),"",VLOOKUP($D29&amp;"@6",'中間シート（個人）'!$F$6:$O$100,6,FALSE)&amp;VLOOKUP($D29&amp;"@6",'中間シート（個人）'!$F$6:$O$100,7,FALSE)&amp;"."&amp;VLOOKUP($D29&amp;"@6",'中間シート（個人）'!$F$6:$O$100,8,FALSE))</f>
      </c>
      <c r="AD29" s="30">
        <f>IF(ISERROR(VLOOKUP($D29&amp;"@7",'中間シート（個人）'!$F$6:$O$100,4,FALSE)&amp;VLOOKUP($D29&amp;"@7",'中間シート（個人）'!$F$6:$O$100,5,FALSE)),"",VLOOKUP($D29&amp;"@7",'中間シート（個人）'!$F$6:$O$100,4,FALSE)&amp;VLOOKUP($D29&amp;"@7",'中間シート（個人）'!$F$6:$O$100,5,FALSE))</f>
      </c>
      <c r="AE29" s="30">
        <f>IF(ISERROR(VLOOKUP($D29&amp;"@7",'中間シート（個人）'!$F$6:$O$100,6,FALSE)&amp;VLOOKUP($D29&amp;"@7",'中間シート（個人）'!$F$6:$O$100,7,FALSE)&amp;"."&amp;VLOOKUP($D29&amp;"@7",'中間シート（個人）'!$F$6:$O$100,8,FALSE)),"",VLOOKUP($D29&amp;"@7",'中間シート（個人）'!$F$6:$O$100,6,FALSE)&amp;VLOOKUP($D29&amp;"@7",'中間シート（個人）'!$F$6:$O$100,7,FALSE)&amp;"."&amp;VLOOKUP($D29&amp;"@7",'中間シート（個人）'!$F$6:$O$100,8,FALSE))</f>
      </c>
      <c r="AF29" s="30">
        <f>IF(ISERROR(VLOOKUP($D29&amp;"@8",'中間シート（個人）'!$F$6:$O$100,4,FALSE)&amp;VLOOKUP($D29&amp;"@8",'中間シート（個人）'!$F$6:$O$100,5,FALSE)),"",VLOOKUP($D29&amp;"@8",'中間シート（個人）'!$F$6:$O$100,4,FALSE)&amp;VLOOKUP($D29&amp;"@8",'中間シート（個人）'!$F$6:$O$100,5,FALSE))</f>
      </c>
      <c r="AG29" s="30">
        <f>IF(ISERROR(VLOOKUP($D29&amp;"@8",'中間シート（個人）'!$F$6:$O$100,6,FALSE)&amp;VLOOKUP($D29&amp;"@8",'中間シート（個人）'!$F$6:$O$100,7,FALSE)&amp;"."&amp;VLOOKUP($D29&amp;"@8",'中間シート（個人）'!$F$6:$O$100,8,FALSE)),"",VLOOKUP($D29&amp;"@8",'中間シート（個人）'!$F$6:$O$100,6,FALSE)&amp;VLOOKUP($D29&amp;"@8",'中間シート（個人）'!$F$6:$O$100,7,FALSE)&amp;"."&amp;VLOOKUP($D29&amp;"@8",'中間シート（個人）'!$F$6:$O$100,8,FALSE))</f>
      </c>
      <c r="AH29" s="30">
        <f>IF(ISERROR(VLOOKUP($D29&amp;"@9",'中間シート（個人）'!$F$6:$O$100,4,FALSE)&amp;VLOOKUP($D29&amp;"@9",'中間シート（個人）'!$F$6:$O$100,5,FALSE)),"",VLOOKUP($D29&amp;"@9",'中間シート（個人）'!$F$6:$O$100,4,FALSE)&amp;VLOOKUP($D29&amp;"@9",'中間シート（個人）'!$F$6:$O$100,5,FALSE))</f>
      </c>
      <c r="AI29" s="30">
        <f>IF(ISERROR(VLOOKUP($D29&amp;"@9",'中間シート（個人）'!$F$6:$O$100,6,FALSE)&amp;VLOOKUP($D29&amp;"@9",'中間シート（個人）'!$F$6:$O$100,7,FALSE)&amp;"."&amp;VLOOKUP($D29&amp;"@9",'中間シート（個人）'!$F$6:$O$100,8,FALSE)),"",VLOOKUP($D29&amp;"@9",'中間シート（個人）'!$F$6:$O$100,6,FALSE)&amp;VLOOKUP($D29&amp;"@9",'中間シート（個人）'!$F$6:$O$100,7,FALSE)&amp;"."&amp;VLOOKUP($D29&amp;"@9",'中間シート（個人）'!$F$6:$O$100,8,FALSE))</f>
      </c>
      <c r="AJ29" s="30">
        <f>IF(ISERROR(VLOOKUP($D29&amp;"@10",'中間シート（個人）'!$F$6:$O$100,4,FALSE)&amp;VLOOKUP($D29&amp;"@10",'中間シート（個人）'!$F$6:$O$100,5,FALSE)),"",VLOOKUP($D29&amp;"@10",'中間シート（個人）'!$F$6:$O$100,4,FALSE)&amp;VLOOKUP($D29&amp;"@10",'中間シート（個人）'!$F$6:$O$100,5,FALSE))</f>
      </c>
      <c r="AK29" s="30">
        <f>IF(ISERROR(VLOOKUP($D29&amp;"@10",'中間シート（個人）'!$F$6:$O$100,6,FALSE)&amp;VLOOKUP($D29&amp;"@10",'中間シート（個人）'!$F$6:$O$100,7,FALSE)&amp;"."&amp;VLOOKUP($D29&amp;"@10",'中間シート（個人）'!$F$6:$O$100,8,FALSE)),"",VLOOKUP($D29&amp;"@10",'中間シート（個人）'!$F$6:$O$100,6,FALSE)&amp;VLOOKUP($D29&amp;"@10",'中間シート（個人）'!$F$6:$O$100,7,FALSE)&amp;"."&amp;VLOOKUP($D29&amp;"@10",'中間シート（個人）'!$F$6:$O$100,8,FALSE))</f>
      </c>
    </row>
    <row r="30" spans="3:37" ht="13.5">
      <c r="C30" s="30">
        <f>IF('中間シート（個人）'!D32="○","",VLOOKUP('個人種目'!F32,Sheet2!$A$2:$B$3,2,FALSE))</f>
      </c>
      <c r="D30" s="30">
        <f>IF('中間シート（個人）'!D32="○","",'中間シート（個人）'!C32)</f>
      </c>
      <c r="E30" s="30">
        <f>IF('中間シート（個人）'!D32="○","",ASC('個人種目'!D32&amp;" "&amp;'個人種目'!E32))</f>
      </c>
      <c r="F30" s="30">
        <f>IF('中間シート（個人）'!D32="○","",'個人種目'!G32&amp;IF(LEN('個人種目'!H32)=1,"0"&amp;'個人種目'!H32,'個人種目'!H32)&amp;IF(LEN('個人種目'!I32)=1,"0"&amp;'個人種目'!I32,'個人種目'!I32))</f>
      </c>
      <c r="G30" s="31">
        <f>IF('中間シート（個人）'!D32="○","",5)</f>
      </c>
      <c r="H30" s="30">
        <f>IF('中間シート（個人）'!D32="○","",0)</f>
      </c>
      <c r="I30" s="30">
        <f>IF('中間シート（個人）'!D32="○","",'中間シート（個人）'!H32)</f>
      </c>
      <c r="K30" s="30">
        <f>IF('中間シート（個人）'!D32="○","",'個人種目'!$K$1)</f>
      </c>
      <c r="M30" s="30">
        <f>IF('中間シート（個人）'!D32="○","",'個人種目'!$K$1)</f>
      </c>
      <c r="Q30" s="30">
        <f>IF('中間シート（個人）'!D32="○","",4)</f>
      </c>
      <c r="R30" s="30">
        <f>IF(ISERROR(VLOOKUP($D30&amp;"@1",'中間シート（個人）'!$F$6:$O$100,4,FALSE)&amp;VLOOKUP($D30&amp;"@1",'中間シート（個人）'!$F$6:$O$100,5,FALSE)),"",VLOOKUP($D30&amp;"@1",'中間シート（個人）'!$F$6:$O$100,4,FALSE)&amp;VLOOKUP($D30&amp;"@1",'中間シート（個人）'!$F$6:$O$100,5,FALSE))</f>
      </c>
      <c r="S30" s="30">
        <f>IF(ISERROR(VLOOKUP($D30&amp;"@1",'中間シート（個人）'!$F$6:$O$100,6,FALSE)&amp;VLOOKUP($D30&amp;"@1",'中間シート（個人）'!$F$6:$O$100,7,FALSE)&amp;"."&amp;VLOOKUP($D30&amp;"@1",'中間シート（個人）'!$F$6:$O$100,8,FALSE)),"",VLOOKUP($D30&amp;"@1",'中間シート（個人）'!$F$6:$O$100,6,FALSE)&amp;VLOOKUP($D30&amp;"@1",'中間シート（個人）'!$F$6:$O$100,7,FALSE)&amp;"."&amp;VLOOKUP($D30&amp;"@1",'中間シート（個人）'!$F$6:$O$100,8,FALSE))</f>
      </c>
      <c r="T30" s="30">
        <f>IF(ISERROR(VLOOKUP($D30&amp;"@2",'中間シート（個人）'!$F$6:$O$100,4,FALSE)&amp;VLOOKUP($D30&amp;"@2",'中間シート（個人）'!$F$6:$O$100,5,FALSE)),"",VLOOKUP($D30&amp;"@2",'中間シート（個人）'!$F$6:$O$100,4,FALSE)&amp;VLOOKUP($D30&amp;"@2",'中間シート（個人）'!$F$6:$O$100,5,FALSE))</f>
      </c>
      <c r="U30" s="30">
        <f>IF(ISERROR(VLOOKUP($D30&amp;"@2",'中間シート（個人）'!$F$6:$O$100,6,FALSE)&amp;VLOOKUP($D30&amp;"@2",'中間シート（個人）'!$F$6:$O$100,7,FALSE)&amp;"."&amp;VLOOKUP($D30&amp;"@2",'中間シート（個人）'!$F$6:$O$100,8,FALSE)),"",VLOOKUP($D30&amp;"@2",'中間シート（個人）'!$F$6:$O$100,6,FALSE)&amp;VLOOKUP($D30&amp;"@2",'中間シート（個人）'!$F$6:$O$100,7,FALSE)&amp;"."&amp;VLOOKUP($D30&amp;"@2",'中間シート（個人）'!$F$6:$O$100,8,FALSE))</f>
      </c>
      <c r="V30" s="30">
        <f>IF(ISERROR(VLOOKUP($D30&amp;"@3",'中間シート（個人）'!$F$6:$O$100,4,FALSE)&amp;VLOOKUP($D30&amp;"@3",'中間シート（個人）'!$F$6:$O$100,5,FALSE)),"",VLOOKUP($D30&amp;"@3",'中間シート（個人）'!$F$6:$O$100,4,FALSE)&amp;VLOOKUP($D30&amp;"@3",'中間シート（個人）'!$F$6:$O$100,5,FALSE))</f>
      </c>
      <c r="W30" s="30">
        <f>IF(ISERROR(VLOOKUP($D30&amp;"@3",'中間シート（個人）'!$F$6:$O$100,6,FALSE)&amp;VLOOKUP($D30&amp;"@3",'中間シート（個人）'!$F$6:$O$100,7,FALSE)&amp;"."&amp;VLOOKUP($D30&amp;"@3",'中間シート（個人）'!$F$6:$O$100,8,FALSE)),"",VLOOKUP($D30&amp;"@3",'中間シート（個人）'!$F$6:$O$100,6,FALSE)&amp;VLOOKUP($D30&amp;"@3",'中間シート（個人）'!$F$6:$O$100,7,FALSE)&amp;"."&amp;VLOOKUP($D30&amp;"@3",'中間シート（個人）'!$F$6:$O$100,8,FALSE))</f>
      </c>
      <c r="X30" s="30">
        <f>IF(ISERROR(VLOOKUP($D30&amp;"@4",'中間シート（個人）'!$F$6:$O$100,4,FALSE)&amp;VLOOKUP($D30&amp;"@4",'中間シート（個人）'!$F$6:$O$100,5,FALSE)),"",VLOOKUP($D30&amp;"@4",'中間シート（個人）'!$F$6:$O$100,4,FALSE)&amp;VLOOKUP($D30&amp;"@4",'中間シート（個人）'!$F$6:$O$100,5,FALSE))</f>
      </c>
      <c r="Y30" s="30">
        <f>IF(ISERROR(VLOOKUP($D30&amp;"@4",'中間シート（個人）'!$F$6:$O$100,6,FALSE)&amp;VLOOKUP($D30&amp;"@4",'中間シート（個人）'!$F$6:$O$100,7,FALSE)&amp;"."&amp;VLOOKUP($D30&amp;"@4",'中間シート（個人）'!$F$6:$O$100,8,FALSE)),"",VLOOKUP($D30&amp;"@4",'中間シート（個人）'!$F$6:$O$100,6,FALSE)&amp;VLOOKUP($D30&amp;"@4",'中間シート（個人）'!$F$6:$O$100,7,FALSE)&amp;"."&amp;VLOOKUP($D30&amp;"@4",'中間シート（個人）'!$F$6:$O$100,8,FALSE))</f>
      </c>
      <c r="Z30" s="30">
        <f>IF(ISERROR(VLOOKUP($D30&amp;"@5",'中間シート（個人）'!$F$6:$O$100,4,FALSE)&amp;VLOOKUP($D30&amp;"@5",'中間シート（個人）'!$F$6:$O$100,5,FALSE)),"",VLOOKUP($D30&amp;"@5",'中間シート（個人）'!$F$6:$O$100,4,FALSE)&amp;VLOOKUP($D30&amp;"@5",'中間シート（個人）'!$F$6:$O$100,5,FALSE))</f>
      </c>
      <c r="AA30" s="30">
        <f>IF(ISERROR(VLOOKUP($D30&amp;"@5",'中間シート（個人）'!$F$6:$O$100,6,FALSE)&amp;VLOOKUP($D30&amp;"@5",'中間シート（個人）'!$F$6:$O$100,7,FALSE)&amp;"."&amp;VLOOKUP($D30&amp;"@5",'中間シート（個人）'!$F$6:$O$100,8,FALSE)),"",VLOOKUP($D30&amp;"@5",'中間シート（個人）'!$F$6:$O$100,6,FALSE)&amp;VLOOKUP($D30&amp;"@5",'中間シート（個人）'!$F$6:$O$100,7,FALSE)&amp;"."&amp;VLOOKUP($D30&amp;"@5",'中間シート（個人）'!$F$6:$O$100,8,FALSE))</f>
      </c>
      <c r="AB30" s="30">
        <f>IF(ISERROR(VLOOKUP($D30&amp;"@6",'中間シート（個人）'!$F$6:$O$100,4,FALSE)&amp;VLOOKUP($D30&amp;"@6",'中間シート（個人）'!$F$6:$O$100,5,FALSE)),"",VLOOKUP($D30&amp;"@6",'中間シート（個人）'!$F$6:$O$100,4,FALSE)&amp;VLOOKUP($D30&amp;"@6",'中間シート（個人）'!$F$6:$O$100,5,FALSE))</f>
      </c>
      <c r="AC30" s="30">
        <f>IF(ISERROR(VLOOKUP($D30&amp;"@6",'中間シート（個人）'!$F$6:$O$100,6,FALSE)&amp;VLOOKUP($D30&amp;"@6",'中間シート（個人）'!$F$6:$O$100,7,FALSE)&amp;"."&amp;VLOOKUP($D30&amp;"@6",'中間シート（個人）'!$F$6:$O$100,8,FALSE)),"",VLOOKUP($D30&amp;"@6",'中間シート（個人）'!$F$6:$O$100,6,FALSE)&amp;VLOOKUP($D30&amp;"@6",'中間シート（個人）'!$F$6:$O$100,7,FALSE)&amp;"."&amp;VLOOKUP($D30&amp;"@6",'中間シート（個人）'!$F$6:$O$100,8,FALSE))</f>
      </c>
      <c r="AD30" s="30">
        <f>IF(ISERROR(VLOOKUP($D30&amp;"@7",'中間シート（個人）'!$F$6:$O$100,4,FALSE)&amp;VLOOKUP($D30&amp;"@7",'中間シート（個人）'!$F$6:$O$100,5,FALSE)),"",VLOOKUP($D30&amp;"@7",'中間シート（個人）'!$F$6:$O$100,4,FALSE)&amp;VLOOKUP($D30&amp;"@7",'中間シート（個人）'!$F$6:$O$100,5,FALSE))</f>
      </c>
      <c r="AE30" s="30">
        <f>IF(ISERROR(VLOOKUP($D30&amp;"@7",'中間シート（個人）'!$F$6:$O$100,6,FALSE)&amp;VLOOKUP($D30&amp;"@7",'中間シート（個人）'!$F$6:$O$100,7,FALSE)&amp;"."&amp;VLOOKUP($D30&amp;"@7",'中間シート（個人）'!$F$6:$O$100,8,FALSE)),"",VLOOKUP($D30&amp;"@7",'中間シート（個人）'!$F$6:$O$100,6,FALSE)&amp;VLOOKUP($D30&amp;"@7",'中間シート（個人）'!$F$6:$O$100,7,FALSE)&amp;"."&amp;VLOOKUP($D30&amp;"@7",'中間シート（個人）'!$F$6:$O$100,8,FALSE))</f>
      </c>
      <c r="AF30" s="30">
        <f>IF(ISERROR(VLOOKUP($D30&amp;"@8",'中間シート（個人）'!$F$6:$O$100,4,FALSE)&amp;VLOOKUP($D30&amp;"@8",'中間シート（個人）'!$F$6:$O$100,5,FALSE)),"",VLOOKUP($D30&amp;"@8",'中間シート（個人）'!$F$6:$O$100,4,FALSE)&amp;VLOOKUP($D30&amp;"@8",'中間シート（個人）'!$F$6:$O$100,5,FALSE))</f>
      </c>
      <c r="AG30" s="30">
        <f>IF(ISERROR(VLOOKUP($D30&amp;"@8",'中間シート（個人）'!$F$6:$O$100,6,FALSE)&amp;VLOOKUP($D30&amp;"@8",'中間シート（個人）'!$F$6:$O$100,7,FALSE)&amp;"."&amp;VLOOKUP($D30&amp;"@8",'中間シート（個人）'!$F$6:$O$100,8,FALSE)),"",VLOOKUP($D30&amp;"@8",'中間シート（個人）'!$F$6:$O$100,6,FALSE)&amp;VLOOKUP($D30&amp;"@8",'中間シート（個人）'!$F$6:$O$100,7,FALSE)&amp;"."&amp;VLOOKUP($D30&amp;"@8",'中間シート（個人）'!$F$6:$O$100,8,FALSE))</f>
      </c>
      <c r="AH30" s="30">
        <f>IF(ISERROR(VLOOKUP($D30&amp;"@9",'中間シート（個人）'!$F$6:$O$100,4,FALSE)&amp;VLOOKUP($D30&amp;"@9",'中間シート（個人）'!$F$6:$O$100,5,FALSE)),"",VLOOKUP($D30&amp;"@9",'中間シート（個人）'!$F$6:$O$100,4,FALSE)&amp;VLOOKUP($D30&amp;"@9",'中間シート（個人）'!$F$6:$O$100,5,FALSE))</f>
      </c>
      <c r="AI30" s="30">
        <f>IF(ISERROR(VLOOKUP($D30&amp;"@9",'中間シート（個人）'!$F$6:$O$100,6,FALSE)&amp;VLOOKUP($D30&amp;"@9",'中間シート（個人）'!$F$6:$O$100,7,FALSE)&amp;"."&amp;VLOOKUP($D30&amp;"@9",'中間シート（個人）'!$F$6:$O$100,8,FALSE)),"",VLOOKUP($D30&amp;"@9",'中間シート（個人）'!$F$6:$O$100,6,FALSE)&amp;VLOOKUP($D30&amp;"@9",'中間シート（個人）'!$F$6:$O$100,7,FALSE)&amp;"."&amp;VLOOKUP($D30&amp;"@9",'中間シート（個人）'!$F$6:$O$100,8,FALSE))</f>
      </c>
      <c r="AJ30" s="30">
        <f>IF(ISERROR(VLOOKUP($D30&amp;"@10",'中間シート（個人）'!$F$6:$O$100,4,FALSE)&amp;VLOOKUP($D30&amp;"@10",'中間シート（個人）'!$F$6:$O$100,5,FALSE)),"",VLOOKUP($D30&amp;"@10",'中間シート（個人）'!$F$6:$O$100,4,FALSE)&amp;VLOOKUP($D30&amp;"@10",'中間シート（個人）'!$F$6:$O$100,5,FALSE))</f>
      </c>
      <c r="AK30" s="30">
        <f>IF(ISERROR(VLOOKUP($D30&amp;"@10",'中間シート（個人）'!$F$6:$O$100,6,FALSE)&amp;VLOOKUP($D30&amp;"@10",'中間シート（個人）'!$F$6:$O$100,7,FALSE)&amp;"."&amp;VLOOKUP($D30&amp;"@10",'中間シート（個人）'!$F$6:$O$100,8,FALSE)),"",VLOOKUP($D30&amp;"@10",'中間シート（個人）'!$F$6:$O$100,6,FALSE)&amp;VLOOKUP($D30&amp;"@10",'中間シート（個人）'!$F$6:$O$100,7,FALSE)&amp;"."&amp;VLOOKUP($D30&amp;"@10",'中間シート（個人）'!$F$6:$O$100,8,FALSE))</f>
      </c>
    </row>
    <row r="31" spans="3:37" ht="13.5">
      <c r="C31" s="30">
        <f>IF('中間シート（個人）'!D33="○","",VLOOKUP('個人種目'!F33,Sheet2!$A$2:$B$3,2,FALSE))</f>
      </c>
      <c r="D31" s="30">
        <f>IF('中間シート（個人）'!D33="○","",'中間シート（個人）'!C33)</f>
      </c>
      <c r="E31" s="30">
        <f>IF('中間シート（個人）'!D33="○","",ASC('個人種目'!D33&amp;" "&amp;'個人種目'!E33))</f>
      </c>
      <c r="F31" s="30">
        <f>IF('中間シート（個人）'!D33="○","",'個人種目'!G33&amp;IF(LEN('個人種目'!H33)=1,"0"&amp;'個人種目'!H33,'個人種目'!H33)&amp;IF(LEN('個人種目'!I33)=1,"0"&amp;'個人種目'!I33,'個人種目'!I33))</f>
      </c>
      <c r="G31" s="31">
        <f>IF('中間シート（個人）'!D33="○","",5)</f>
      </c>
      <c r="H31" s="30">
        <f>IF('中間シート（個人）'!D33="○","",0)</f>
      </c>
      <c r="I31" s="30">
        <f>IF('中間シート（個人）'!D33="○","",'中間シート（個人）'!H33)</f>
      </c>
      <c r="K31" s="30">
        <f>IF('中間シート（個人）'!D33="○","",'個人種目'!$K$1)</f>
      </c>
      <c r="M31" s="30">
        <f>IF('中間シート（個人）'!D33="○","",'個人種目'!$K$1)</f>
      </c>
      <c r="Q31" s="30">
        <f>IF('中間シート（個人）'!D33="○","",4)</f>
      </c>
      <c r="R31" s="30">
        <f>IF(ISERROR(VLOOKUP($D31&amp;"@1",'中間シート（個人）'!$F$6:$O$100,4,FALSE)&amp;VLOOKUP($D31&amp;"@1",'中間シート（個人）'!$F$6:$O$100,5,FALSE)),"",VLOOKUP($D31&amp;"@1",'中間シート（個人）'!$F$6:$O$100,4,FALSE)&amp;VLOOKUP($D31&amp;"@1",'中間シート（個人）'!$F$6:$O$100,5,FALSE))</f>
      </c>
      <c r="S31" s="30">
        <f>IF(ISERROR(VLOOKUP($D31&amp;"@1",'中間シート（個人）'!$F$6:$O$100,6,FALSE)&amp;VLOOKUP($D31&amp;"@1",'中間シート（個人）'!$F$6:$O$100,7,FALSE)&amp;"."&amp;VLOOKUP($D31&amp;"@1",'中間シート（個人）'!$F$6:$O$100,8,FALSE)),"",VLOOKUP($D31&amp;"@1",'中間シート（個人）'!$F$6:$O$100,6,FALSE)&amp;VLOOKUP($D31&amp;"@1",'中間シート（個人）'!$F$6:$O$100,7,FALSE)&amp;"."&amp;VLOOKUP($D31&amp;"@1",'中間シート（個人）'!$F$6:$O$100,8,FALSE))</f>
      </c>
      <c r="T31" s="30">
        <f>IF(ISERROR(VLOOKUP($D31&amp;"@2",'中間シート（個人）'!$F$6:$O$100,4,FALSE)&amp;VLOOKUP($D31&amp;"@2",'中間シート（個人）'!$F$6:$O$100,5,FALSE)),"",VLOOKUP($D31&amp;"@2",'中間シート（個人）'!$F$6:$O$100,4,FALSE)&amp;VLOOKUP($D31&amp;"@2",'中間シート（個人）'!$F$6:$O$100,5,FALSE))</f>
      </c>
      <c r="U31" s="30">
        <f>IF(ISERROR(VLOOKUP($D31&amp;"@2",'中間シート（個人）'!$F$6:$O$100,6,FALSE)&amp;VLOOKUP($D31&amp;"@2",'中間シート（個人）'!$F$6:$O$100,7,FALSE)&amp;"."&amp;VLOOKUP($D31&amp;"@2",'中間シート（個人）'!$F$6:$O$100,8,FALSE)),"",VLOOKUP($D31&amp;"@2",'中間シート（個人）'!$F$6:$O$100,6,FALSE)&amp;VLOOKUP($D31&amp;"@2",'中間シート（個人）'!$F$6:$O$100,7,FALSE)&amp;"."&amp;VLOOKUP($D31&amp;"@2",'中間シート（個人）'!$F$6:$O$100,8,FALSE))</f>
      </c>
      <c r="V31" s="30">
        <f>IF(ISERROR(VLOOKUP($D31&amp;"@3",'中間シート（個人）'!$F$6:$O$100,4,FALSE)&amp;VLOOKUP($D31&amp;"@3",'中間シート（個人）'!$F$6:$O$100,5,FALSE)),"",VLOOKUP($D31&amp;"@3",'中間シート（個人）'!$F$6:$O$100,4,FALSE)&amp;VLOOKUP($D31&amp;"@3",'中間シート（個人）'!$F$6:$O$100,5,FALSE))</f>
      </c>
      <c r="W31" s="30">
        <f>IF(ISERROR(VLOOKUP($D31&amp;"@3",'中間シート（個人）'!$F$6:$O$100,6,FALSE)&amp;VLOOKUP($D31&amp;"@3",'中間シート（個人）'!$F$6:$O$100,7,FALSE)&amp;"."&amp;VLOOKUP($D31&amp;"@3",'中間シート（個人）'!$F$6:$O$100,8,FALSE)),"",VLOOKUP($D31&amp;"@3",'中間シート（個人）'!$F$6:$O$100,6,FALSE)&amp;VLOOKUP($D31&amp;"@3",'中間シート（個人）'!$F$6:$O$100,7,FALSE)&amp;"."&amp;VLOOKUP($D31&amp;"@3",'中間シート（個人）'!$F$6:$O$100,8,FALSE))</f>
      </c>
      <c r="X31" s="30">
        <f>IF(ISERROR(VLOOKUP($D31&amp;"@4",'中間シート（個人）'!$F$6:$O$100,4,FALSE)&amp;VLOOKUP($D31&amp;"@4",'中間シート（個人）'!$F$6:$O$100,5,FALSE)),"",VLOOKUP($D31&amp;"@4",'中間シート（個人）'!$F$6:$O$100,4,FALSE)&amp;VLOOKUP($D31&amp;"@4",'中間シート（個人）'!$F$6:$O$100,5,FALSE))</f>
      </c>
      <c r="Y31" s="30">
        <f>IF(ISERROR(VLOOKUP($D31&amp;"@4",'中間シート（個人）'!$F$6:$O$100,6,FALSE)&amp;VLOOKUP($D31&amp;"@4",'中間シート（個人）'!$F$6:$O$100,7,FALSE)&amp;"."&amp;VLOOKUP($D31&amp;"@4",'中間シート（個人）'!$F$6:$O$100,8,FALSE)),"",VLOOKUP($D31&amp;"@4",'中間シート（個人）'!$F$6:$O$100,6,FALSE)&amp;VLOOKUP($D31&amp;"@4",'中間シート（個人）'!$F$6:$O$100,7,FALSE)&amp;"."&amp;VLOOKUP($D31&amp;"@4",'中間シート（個人）'!$F$6:$O$100,8,FALSE))</f>
      </c>
      <c r="Z31" s="30">
        <f>IF(ISERROR(VLOOKUP($D31&amp;"@5",'中間シート（個人）'!$F$6:$O$100,4,FALSE)&amp;VLOOKUP($D31&amp;"@5",'中間シート（個人）'!$F$6:$O$100,5,FALSE)),"",VLOOKUP($D31&amp;"@5",'中間シート（個人）'!$F$6:$O$100,4,FALSE)&amp;VLOOKUP($D31&amp;"@5",'中間シート（個人）'!$F$6:$O$100,5,FALSE))</f>
      </c>
      <c r="AA31" s="30">
        <f>IF(ISERROR(VLOOKUP($D31&amp;"@5",'中間シート（個人）'!$F$6:$O$100,6,FALSE)&amp;VLOOKUP($D31&amp;"@5",'中間シート（個人）'!$F$6:$O$100,7,FALSE)&amp;"."&amp;VLOOKUP($D31&amp;"@5",'中間シート（個人）'!$F$6:$O$100,8,FALSE)),"",VLOOKUP($D31&amp;"@5",'中間シート（個人）'!$F$6:$O$100,6,FALSE)&amp;VLOOKUP($D31&amp;"@5",'中間シート（個人）'!$F$6:$O$100,7,FALSE)&amp;"."&amp;VLOOKUP($D31&amp;"@5",'中間シート（個人）'!$F$6:$O$100,8,FALSE))</f>
      </c>
      <c r="AB31" s="30">
        <f>IF(ISERROR(VLOOKUP($D31&amp;"@6",'中間シート（個人）'!$F$6:$O$100,4,FALSE)&amp;VLOOKUP($D31&amp;"@6",'中間シート（個人）'!$F$6:$O$100,5,FALSE)),"",VLOOKUP($D31&amp;"@6",'中間シート（個人）'!$F$6:$O$100,4,FALSE)&amp;VLOOKUP($D31&amp;"@6",'中間シート（個人）'!$F$6:$O$100,5,FALSE))</f>
      </c>
      <c r="AC31" s="30">
        <f>IF(ISERROR(VLOOKUP($D31&amp;"@6",'中間シート（個人）'!$F$6:$O$100,6,FALSE)&amp;VLOOKUP($D31&amp;"@6",'中間シート（個人）'!$F$6:$O$100,7,FALSE)&amp;"."&amp;VLOOKUP($D31&amp;"@6",'中間シート（個人）'!$F$6:$O$100,8,FALSE)),"",VLOOKUP($D31&amp;"@6",'中間シート（個人）'!$F$6:$O$100,6,FALSE)&amp;VLOOKUP($D31&amp;"@6",'中間シート（個人）'!$F$6:$O$100,7,FALSE)&amp;"."&amp;VLOOKUP($D31&amp;"@6",'中間シート（個人）'!$F$6:$O$100,8,FALSE))</f>
      </c>
      <c r="AD31" s="30">
        <f>IF(ISERROR(VLOOKUP($D31&amp;"@7",'中間シート（個人）'!$F$6:$O$100,4,FALSE)&amp;VLOOKUP($D31&amp;"@7",'中間シート（個人）'!$F$6:$O$100,5,FALSE)),"",VLOOKUP($D31&amp;"@7",'中間シート（個人）'!$F$6:$O$100,4,FALSE)&amp;VLOOKUP($D31&amp;"@7",'中間シート（個人）'!$F$6:$O$100,5,FALSE))</f>
      </c>
      <c r="AE31" s="30">
        <f>IF(ISERROR(VLOOKUP($D31&amp;"@7",'中間シート（個人）'!$F$6:$O$100,6,FALSE)&amp;VLOOKUP($D31&amp;"@7",'中間シート（個人）'!$F$6:$O$100,7,FALSE)&amp;"."&amp;VLOOKUP($D31&amp;"@7",'中間シート（個人）'!$F$6:$O$100,8,FALSE)),"",VLOOKUP($D31&amp;"@7",'中間シート（個人）'!$F$6:$O$100,6,FALSE)&amp;VLOOKUP($D31&amp;"@7",'中間シート（個人）'!$F$6:$O$100,7,FALSE)&amp;"."&amp;VLOOKUP($D31&amp;"@7",'中間シート（個人）'!$F$6:$O$100,8,FALSE))</f>
      </c>
      <c r="AF31" s="30">
        <f>IF(ISERROR(VLOOKUP($D31&amp;"@8",'中間シート（個人）'!$F$6:$O$100,4,FALSE)&amp;VLOOKUP($D31&amp;"@8",'中間シート（個人）'!$F$6:$O$100,5,FALSE)),"",VLOOKUP($D31&amp;"@8",'中間シート（個人）'!$F$6:$O$100,4,FALSE)&amp;VLOOKUP($D31&amp;"@8",'中間シート（個人）'!$F$6:$O$100,5,FALSE))</f>
      </c>
      <c r="AG31" s="30">
        <f>IF(ISERROR(VLOOKUP($D31&amp;"@8",'中間シート（個人）'!$F$6:$O$100,6,FALSE)&amp;VLOOKUP($D31&amp;"@8",'中間シート（個人）'!$F$6:$O$100,7,FALSE)&amp;"."&amp;VLOOKUP($D31&amp;"@8",'中間シート（個人）'!$F$6:$O$100,8,FALSE)),"",VLOOKUP($D31&amp;"@8",'中間シート（個人）'!$F$6:$O$100,6,FALSE)&amp;VLOOKUP($D31&amp;"@8",'中間シート（個人）'!$F$6:$O$100,7,FALSE)&amp;"."&amp;VLOOKUP($D31&amp;"@8",'中間シート（個人）'!$F$6:$O$100,8,FALSE))</f>
      </c>
      <c r="AH31" s="30">
        <f>IF(ISERROR(VLOOKUP($D31&amp;"@9",'中間シート（個人）'!$F$6:$O$100,4,FALSE)&amp;VLOOKUP($D31&amp;"@9",'中間シート（個人）'!$F$6:$O$100,5,FALSE)),"",VLOOKUP($D31&amp;"@9",'中間シート（個人）'!$F$6:$O$100,4,FALSE)&amp;VLOOKUP($D31&amp;"@9",'中間シート（個人）'!$F$6:$O$100,5,FALSE))</f>
      </c>
      <c r="AI31" s="30">
        <f>IF(ISERROR(VLOOKUP($D31&amp;"@9",'中間シート（個人）'!$F$6:$O$100,6,FALSE)&amp;VLOOKUP($D31&amp;"@9",'中間シート（個人）'!$F$6:$O$100,7,FALSE)&amp;"."&amp;VLOOKUP($D31&amp;"@9",'中間シート（個人）'!$F$6:$O$100,8,FALSE)),"",VLOOKUP($D31&amp;"@9",'中間シート（個人）'!$F$6:$O$100,6,FALSE)&amp;VLOOKUP($D31&amp;"@9",'中間シート（個人）'!$F$6:$O$100,7,FALSE)&amp;"."&amp;VLOOKUP($D31&amp;"@9",'中間シート（個人）'!$F$6:$O$100,8,FALSE))</f>
      </c>
      <c r="AJ31" s="30">
        <f>IF(ISERROR(VLOOKUP($D31&amp;"@10",'中間シート（個人）'!$F$6:$O$100,4,FALSE)&amp;VLOOKUP($D31&amp;"@10",'中間シート（個人）'!$F$6:$O$100,5,FALSE)),"",VLOOKUP($D31&amp;"@10",'中間シート（個人）'!$F$6:$O$100,4,FALSE)&amp;VLOOKUP($D31&amp;"@10",'中間シート（個人）'!$F$6:$O$100,5,FALSE))</f>
      </c>
      <c r="AK31" s="30">
        <f>IF(ISERROR(VLOOKUP($D31&amp;"@10",'中間シート（個人）'!$F$6:$O$100,6,FALSE)&amp;VLOOKUP($D31&amp;"@10",'中間シート（個人）'!$F$6:$O$100,7,FALSE)&amp;"."&amp;VLOOKUP($D31&amp;"@10",'中間シート（個人）'!$F$6:$O$100,8,FALSE)),"",VLOOKUP($D31&amp;"@10",'中間シート（個人）'!$F$6:$O$100,6,FALSE)&amp;VLOOKUP($D31&amp;"@10",'中間シート（個人）'!$F$6:$O$100,7,FALSE)&amp;"."&amp;VLOOKUP($D31&amp;"@10",'中間シート（個人）'!$F$6:$O$100,8,FALSE))</f>
      </c>
    </row>
    <row r="32" spans="3:37" ht="13.5">
      <c r="C32" s="30">
        <f>IF('中間シート（個人）'!D34="○","",VLOOKUP('個人種目'!F34,Sheet2!$A$2:$B$3,2,FALSE))</f>
      </c>
      <c r="D32" s="30">
        <f>IF('中間シート（個人）'!D34="○","",'中間シート（個人）'!C34)</f>
      </c>
      <c r="E32" s="30">
        <f>IF('中間シート（個人）'!D34="○","",ASC('個人種目'!D34&amp;" "&amp;'個人種目'!E34))</f>
      </c>
      <c r="F32" s="30">
        <f>IF('中間シート（個人）'!D34="○","",'個人種目'!G34&amp;IF(LEN('個人種目'!H34)=1,"0"&amp;'個人種目'!H34,'個人種目'!H34)&amp;IF(LEN('個人種目'!I34)=1,"0"&amp;'個人種目'!I34,'個人種目'!I34))</f>
      </c>
      <c r="G32" s="31">
        <f>IF('中間シート（個人）'!D34="○","",5)</f>
      </c>
      <c r="H32" s="30">
        <f>IF('中間シート（個人）'!D34="○","",0)</f>
      </c>
      <c r="I32" s="30">
        <f>IF('中間シート（個人）'!D34="○","",'中間シート（個人）'!H34)</f>
      </c>
      <c r="K32" s="30">
        <f>IF('中間シート（個人）'!D34="○","",'個人種目'!$K$1)</f>
      </c>
      <c r="M32" s="30">
        <f>IF('中間シート（個人）'!D34="○","",'個人種目'!$K$1)</f>
      </c>
      <c r="Q32" s="30">
        <f>IF('中間シート（個人）'!D34="○","",4)</f>
      </c>
      <c r="R32" s="30">
        <f>IF(ISERROR(VLOOKUP($D32&amp;"@1",'中間シート（個人）'!$F$6:$O$100,4,FALSE)&amp;VLOOKUP($D32&amp;"@1",'中間シート（個人）'!$F$6:$O$100,5,FALSE)),"",VLOOKUP($D32&amp;"@1",'中間シート（個人）'!$F$6:$O$100,4,FALSE)&amp;VLOOKUP($D32&amp;"@1",'中間シート（個人）'!$F$6:$O$100,5,FALSE))</f>
      </c>
      <c r="S32" s="30">
        <f>IF(ISERROR(VLOOKUP($D32&amp;"@1",'中間シート（個人）'!$F$6:$O$100,6,FALSE)&amp;VLOOKUP($D32&amp;"@1",'中間シート（個人）'!$F$6:$O$100,7,FALSE)&amp;"."&amp;VLOOKUP($D32&amp;"@1",'中間シート（個人）'!$F$6:$O$100,8,FALSE)),"",VLOOKUP($D32&amp;"@1",'中間シート（個人）'!$F$6:$O$100,6,FALSE)&amp;VLOOKUP($D32&amp;"@1",'中間シート（個人）'!$F$6:$O$100,7,FALSE)&amp;"."&amp;VLOOKUP($D32&amp;"@1",'中間シート（個人）'!$F$6:$O$100,8,FALSE))</f>
      </c>
      <c r="T32" s="30">
        <f>IF(ISERROR(VLOOKUP($D32&amp;"@2",'中間シート（個人）'!$F$6:$O$100,4,FALSE)&amp;VLOOKUP($D32&amp;"@2",'中間シート（個人）'!$F$6:$O$100,5,FALSE)),"",VLOOKUP($D32&amp;"@2",'中間シート（個人）'!$F$6:$O$100,4,FALSE)&amp;VLOOKUP($D32&amp;"@2",'中間シート（個人）'!$F$6:$O$100,5,FALSE))</f>
      </c>
      <c r="U32" s="30">
        <f>IF(ISERROR(VLOOKUP($D32&amp;"@2",'中間シート（個人）'!$F$6:$O$100,6,FALSE)&amp;VLOOKUP($D32&amp;"@2",'中間シート（個人）'!$F$6:$O$100,7,FALSE)&amp;"."&amp;VLOOKUP($D32&amp;"@2",'中間シート（個人）'!$F$6:$O$100,8,FALSE)),"",VLOOKUP($D32&amp;"@2",'中間シート（個人）'!$F$6:$O$100,6,FALSE)&amp;VLOOKUP($D32&amp;"@2",'中間シート（個人）'!$F$6:$O$100,7,FALSE)&amp;"."&amp;VLOOKUP($D32&amp;"@2",'中間シート（個人）'!$F$6:$O$100,8,FALSE))</f>
      </c>
      <c r="V32" s="30">
        <f>IF(ISERROR(VLOOKUP($D32&amp;"@3",'中間シート（個人）'!$F$6:$O$100,4,FALSE)&amp;VLOOKUP($D32&amp;"@3",'中間シート（個人）'!$F$6:$O$100,5,FALSE)),"",VLOOKUP($D32&amp;"@3",'中間シート（個人）'!$F$6:$O$100,4,FALSE)&amp;VLOOKUP($D32&amp;"@3",'中間シート（個人）'!$F$6:$O$100,5,FALSE))</f>
      </c>
      <c r="W32" s="30">
        <f>IF(ISERROR(VLOOKUP($D32&amp;"@3",'中間シート（個人）'!$F$6:$O$100,6,FALSE)&amp;VLOOKUP($D32&amp;"@3",'中間シート（個人）'!$F$6:$O$100,7,FALSE)&amp;"."&amp;VLOOKUP($D32&amp;"@3",'中間シート（個人）'!$F$6:$O$100,8,FALSE)),"",VLOOKUP($D32&amp;"@3",'中間シート（個人）'!$F$6:$O$100,6,FALSE)&amp;VLOOKUP($D32&amp;"@3",'中間シート（個人）'!$F$6:$O$100,7,FALSE)&amp;"."&amp;VLOOKUP($D32&amp;"@3",'中間シート（個人）'!$F$6:$O$100,8,FALSE))</f>
      </c>
      <c r="X32" s="30">
        <f>IF(ISERROR(VLOOKUP($D32&amp;"@4",'中間シート（個人）'!$F$6:$O$100,4,FALSE)&amp;VLOOKUP($D32&amp;"@4",'中間シート（個人）'!$F$6:$O$100,5,FALSE)),"",VLOOKUP($D32&amp;"@4",'中間シート（個人）'!$F$6:$O$100,4,FALSE)&amp;VLOOKUP($D32&amp;"@4",'中間シート（個人）'!$F$6:$O$100,5,FALSE))</f>
      </c>
      <c r="Y32" s="30">
        <f>IF(ISERROR(VLOOKUP($D32&amp;"@4",'中間シート（個人）'!$F$6:$O$100,6,FALSE)&amp;VLOOKUP($D32&amp;"@4",'中間シート（個人）'!$F$6:$O$100,7,FALSE)&amp;"."&amp;VLOOKUP($D32&amp;"@4",'中間シート（個人）'!$F$6:$O$100,8,FALSE)),"",VLOOKUP($D32&amp;"@4",'中間シート（個人）'!$F$6:$O$100,6,FALSE)&amp;VLOOKUP($D32&amp;"@4",'中間シート（個人）'!$F$6:$O$100,7,FALSE)&amp;"."&amp;VLOOKUP($D32&amp;"@4",'中間シート（個人）'!$F$6:$O$100,8,FALSE))</f>
      </c>
      <c r="Z32" s="30">
        <f>IF(ISERROR(VLOOKUP($D32&amp;"@5",'中間シート（個人）'!$F$6:$O$100,4,FALSE)&amp;VLOOKUP($D32&amp;"@5",'中間シート（個人）'!$F$6:$O$100,5,FALSE)),"",VLOOKUP($D32&amp;"@5",'中間シート（個人）'!$F$6:$O$100,4,FALSE)&amp;VLOOKUP($D32&amp;"@5",'中間シート（個人）'!$F$6:$O$100,5,FALSE))</f>
      </c>
      <c r="AA32" s="30">
        <f>IF(ISERROR(VLOOKUP($D32&amp;"@5",'中間シート（個人）'!$F$6:$O$100,6,FALSE)&amp;VLOOKUP($D32&amp;"@5",'中間シート（個人）'!$F$6:$O$100,7,FALSE)&amp;"."&amp;VLOOKUP($D32&amp;"@5",'中間シート（個人）'!$F$6:$O$100,8,FALSE)),"",VLOOKUP($D32&amp;"@5",'中間シート（個人）'!$F$6:$O$100,6,FALSE)&amp;VLOOKUP($D32&amp;"@5",'中間シート（個人）'!$F$6:$O$100,7,FALSE)&amp;"."&amp;VLOOKUP($D32&amp;"@5",'中間シート（個人）'!$F$6:$O$100,8,FALSE))</f>
      </c>
      <c r="AB32" s="30">
        <f>IF(ISERROR(VLOOKUP($D32&amp;"@6",'中間シート（個人）'!$F$6:$O$100,4,FALSE)&amp;VLOOKUP($D32&amp;"@6",'中間シート（個人）'!$F$6:$O$100,5,FALSE)),"",VLOOKUP($D32&amp;"@6",'中間シート（個人）'!$F$6:$O$100,4,FALSE)&amp;VLOOKUP($D32&amp;"@6",'中間シート（個人）'!$F$6:$O$100,5,FALSE))</f>
      </c>
      <c r="AC32" s="30">
        <f>IF(ISERROR(VLOOKUP($D32&amp;"@6",'中間シート（個人）'!$F$6:$O$100,6,FALSE)&amp;VLOOKUP($D32&amp;"@6",'中間シート（個人）'!$F$6:$O$100,7,FALSE)&amp;"."&amp;VLOOKUP($D32&amp;"@6",'中間シート（個人）'!$F$6:$O$100,8,FALSE)),"",VLOOKUP($D32&amp;"@6",'中間シート（個人）'!$F$6:$O$100,6,FALSE)&amp;VLOOKUP($D32&amp;"@6",'中間シート（個人）'!$F$6:$O$100,7,FALSE)&amp;"."&amp;VLOOKUP($D32&amp;"@6",'中間シート（個人）'!$F$6:$O$100,8,FALSE))</f>
      </c>
      <c r="AD32" s="30">
        <f>IF(ISERROR(VLOOKUP($D32&amp;"@7",'中間シート（個人）'!$F$6:$O$100,4,FALSE)&amp;VLOOKUP($D32&amp;"@7",'中間シート（個人）'!$F$6:$O$100,5,FALSE)),"",VLOOKUP($D32&amp;"@7",'中間シート（個人）'!$F$6:$O$100,4,FALSE)&amp;VLOOKUP($D32&amp;"@7",'中間シート（個人）'!$F$6:$O$100,5,FALSE))</f>
      </c>
      <c r="AE32" s="30">
        <f>IF(ISERROR(VLOOKUP($D32&amp;"@7",'中間シート（個人）'!$F$6:$O$100,6,FALSE)&amp;VLOOKUP($D32&amp;"@7",'中間シート（個人）'!$F$6:$O$100,7,FALSE)&amp;"."&amp;VLOOKUP($D32&amp;"@7",'中間シート（個人）'!$F$6:$O$100,8,FALSE)),"",VLOOKUP($D32&amp;"@7",'中間シート（個人）'!$F$6:$O$100,6,FALSE)&amp;VLOOKUP($D32&amp;"@7",'中間シート（個人）'!$F$6:$O$100,7,FALSE)&amp;"."&amp;VLOOKUP($D32&amp;"@7",'中間シート（個人）'!$F$6:$O$100,8,FALSE))</f>
      </c>
      <c r="AF32" s="30">
        <f>IF(ISERROR(VLOOKUP($D32&amp;"@8",'中間シート（個人）'!$F$6:$O$100,4,FALSE)&amp;VLOOKUP($D32&amp;"@8",'中間シート（個人）'!$F$6:$O$100,5,FALSE)),"",VLOOKUP($D32&amp;"@8",'中間シート（個人）'!$F$6:$O$100,4,FALSE)&amp;VLOOKUP($D32&amp;"@8",'中間シート（個人）'!$F$6:$O$100,5,FALSE))</f>
      </c>
      <c r="AG32" s="30">
        <f>IF(ISERROR(VLOOKUP($D32&amp;"@8",'中間シート（個人）'!$F$6:$O$100,6,FALSE)&amp;VLOOKUP($D32&amp;"@8",'中間シート（個人）'!$F$6:$O$100,7,FALSE)&amp;"."&amp;VLOOKUP($D32&amp;"@8",'中間シート（個人）'!$F$6:$O$100,8,FALSE)),"",VLOOKUP($D32&amp;"@8",'中間シート（個人）'!$F$6:$O$100,6,FALSE)&amp;VLOOKUP($D32&amp;"@8",'中間シート（個人）'!$F$6:$O$100,7,FALSE)&amp;"."&amp;VLOOKUP($D32&amp;"@8",'中間シート（個人）'!$F$6:$O$100,8,FALSE))</f>
      </c>
      <c r="AH32" s="30">
        <f>IF(ISERROR(VLOOKUP($D32&amp;"@9",'中間シート（個人）'!$F$6:$O$100,4,FALSE)&amp;VLOOKUP($D32&amp;"@9",'中間シート（個人）'!$F$6:$O$100,5,FALSE)),"",VLOOKUP($D32&amp;"@9",'中間シート（個人）'!$F$6:$O$100,4,FALSE)&amp;VLOOKUP($D32&amp;"@9",'中間シート（個人）'!$F$6:$O$100,5,FALSE))</f>
      </c>
      <c r="AI32" s="30">
        <f>IF(ISERROR(VLOOKUP($D32&amp;"@9",'中間シート（個人）'!$F$6:$O$100,6,FALSE)&amp;VLOOKUP($D32&amp;"@9",'中間シート（個人）'!$F$6:$O$100,7,FALSE)&amp;"."&amp;VLOOKUP($D32&amp;"@9",'中間シート（個人）'!$F$6:$O$100,8,FALSE)),"",VLOOKUP($D32&amp;"@9",'中間シート（個人）'!$F$6:$O$100,6,FALSE)&amp;VLOOKUP($D32&amp;"@9",'中間シート（個人）'!$F$6:$O$100,7,FALSE)&amp;"."&amp;VLOOKUP($D32&amp;"@9",'中間シート（個人）'!$F$6:$O$100,8,FALSE))</f>
      </c>
      <c r="AJ32" s="30">
        <f>IF(ISERROR(VLOOKUP($D32&amp;"@10",'中間シート（個人）'!$F$6:$O$100,4,FALSE)&amp;VLOOKUP($D32&amp;"@10",'中間シート（個人）'!$F$6:$O$100,5,FALSE)),"",VLOOKUP($D32&amp;"@10",'中間シート（個人）'!$F$6:$O$100,4,FALSE)&amp;VLOOKUP($D32&amp;"@10",'中間シート（個人）'!$F$6:$O$100,5,FALSE))</f>
      </c>
      <c r="AK32" s="30">
        <f>IF(ISERROR(VLOOKUP($D32&amp;"@10",'中間シート（個人）'!$F$6:$O$100,6,FALSE)&amp;VLOOKUP($D32&amp;"@10",'中間シート（個人）'!$F$6:$O$100,7,FALSE)&amp;"."&amp;VLOOKUP($D32&amp;"@10",'中間シート（個人）'!$F$6:$O$100,8,FALSE)),"",VLOOKUP($D32&amp;"@10",'中間シート（個人）'!$F$6:$O$100,6,FALSE)&amp;VLOOKUP($D32&amp;"@10",'中間シート（個人）'!$F$6:$O$100,7,FALSE)&amp;"."&amp;VLOOKUP($D32&amp;"@10",'中間シート（個人）'!$F$6:$O$100,8,FALSE))</f>
      </c>
    </row>
    <row r="33" spans="3:37" ht="13.5">
      <c r="C33" s="30">
        <f>IF('中間シート（個人）'!D35="○","",VLOOKUP('個人種目'!F35,Sheet2!$A$2:$B$3,2,FALSE))</f>
      </c>
      <c r="D33" s="30">
        <f>IF('中間シート（個人）'!D35="○","",'中間シート（個人）'!C35)</f>
      </c>
      <c r="E33" s="30">
        <f>IF('中間シート（個人）'!D35="○","",ASC('個人種目'!D35&amp;" "&amp;'個人種目'!E35))</f>
      </c>
      <c r="F33" s="30">
        <f>IF('中間シート（個人）'!D35="○","",'個人種目'!G35&amp;IF(LEN('個人種目'!H35)=1,"0"&amp;'個人種目'!H35,'個人種目'!H35)&amp;IF(LEN('個人種目'!I35)=1,"0"&amp;'個人種目'!I35,'個人種目'!I35))</f>
      </c>
      <c r="G33" s="31">
        <f>IF('中間シート（個人）'!D35="○","",5)</f>
      </c>
      <c r="H33" s="30">
        <f>IF('中間シート（個人）'!D35="○","",0)</f>
      </c>
      <c r="I33" s="30">
        <f>IF('中間シート（個人）'!D35="○","",'中間シート（個人）'!H35)</f>
      </c>
      <c r="K33" s="30">
        <f>IF('中間シート（個人）'!D35="○","",'個人種目'!$K$1)</f>
      </c>
      <c r="M33" s="30">
        <f>IF('中間シート（個人）'!D35="○","",'個人種目'!$K$1)</f>
      </c>
      <c r="Q33" s="30">
        <f>IF('中間シート（個人）'!D35="○","",4)</f>
      </c>
      <c r="R33" s="30">
        <f>IF(ISERROR(VLOOKUP($D33&amp;"@1",'中間シート（個人）'!$F$6:$O$100,4,FALSE)&amp;VLOOKUP($D33&amp;"@1",'中間シート（個人）'!$F$6:$O$100,5,FALSE)),"",VLOOKUP($D33&amp;"@1",'中間シート（個人）'!$F$6:$O$100,4,FALSE)&amp;VLOOKUP($D33&amp;"@1",'中間シート（個人）'!$F$6:$O$100,5,FALSE))</f>
      </c>
      <c r="S33" s="30">
        <f>IF(ISERROR(VLOOKUP($D33&amp;"@1",'中間シート（個人）'!$F$6:$O$100,6,FALSE)&amp;VLOOKUP($D33&amp;"@1",'中間シート（個人）'!$F$6:$O$100,7,FALSE)&amp;"."&amp;VLOOKUP($D33&amp;"@1",'中間シート（個人）'!$F$6:$O$100,8,FALSE)),"",VLOOKUP($D33&amp;"@1",'中間シート（個人）'!$F$6:$O$100,6,FALSE)&amp;VLOOKUP($D33&amp;"@1",'中間シート（個人）'!$F$6:$O$100,7,FALSE)&amp;"."&amp;VLOOKUP($D33&amp;"@1",'中間シート（個人）'!$F$6:$O$100,8,FALSE))</f>
      </c>
      <c r="T33" s="30">
        <f>IF(ISERROR(VLOOKUP($D33&amp;"@2",'中間シート（個人）'!$F$6:$O$100,4,FALSE)&amp;VLOOKUP($D33&amp;"@2",'中間シート（個人）'!$F$6:$O$100,5,FALSE)),"",VLOOKUP($D33&amp;"@2",'中間シート（個人）'!$F$6:$O$100,4,FALSE)&amp;VLOOKUP($D33&amp;"@2",'中間シート（個人）'!$F$6:$O$100,5,FALSE))</f>
      </c>
      <c r="U33" s="30">
        <f>IF(ISERROR(VLOOKUP($D33&amp;"@2",'中間シート（個人）'!$F$6:$O$100,6,FALSE)&amp;VLOOKUP($D33&amp;"@2",'中間シート（個人）'!$F$6:$O$100,7,FALSE)&amp;"."&amp;VLOOKUP($D33&amp;"@2",'中間シート（個人）'!$F$6:$O$100,8,FALSE)),"",VLOOKUP($D33&amp;"@2",'中間シート（個人）'!$F$6:$O$100,6,FALSE)&amp;VLOOKUP($D33&amp;"@2",'中間シート（個人）'!$F$6:$O$100,7,FALSE)&amp;"."&amp;VLOOKUP($D33&amp;"@2",'中間シート（個人）'!$F$6:$O$100,8,FALSE))</f>
      </c>
      <c r="V33" s="30">
        <f>IF(ISERROR(VLOOKUP($D33&amp;"@3",'中間シート（個人）'!$F$6:$O$100,4,FALSE)&amp;VLOOKUP($D33&amp;"@3",'中間シート（個人）'!$F$6:$O$100,5,FALSE)),"",VLOOKUP($D33&amp;"@3",'中間シート（個人）'!$F$6:$O$100,4,FALSE)&amp;VLOOKUP($D33&amp;"@3",'中間シート（個人）'!$F$6:$O$100,5,FALSE))</f>
      </c>
      <c r="W33" s="30">
        <f>IF(ISERROR(VLOOKUP($D33&amp;"@3",'中間シート（個人）'!$F$6:$O$100,6,FALSE)&amp;VLOOKUP($D33&amp;"@3",'中間シート（個人）'!$F$6:$O$100,7,FALSE)&amp;"."&amp;VLOOKUP($D33&amp;"@3",'中間シート（個人）'!$F$6:$O$100,8,FALSE)),"",VLOOKUP($D33&amp;"@3",'中間シート（個人）'!$F$6:$O$100,6,FALSE)&amp;VLOOKUP($D33&amp;"@3",'中間シート（個人）'!$F$6:$O$100,7,FALSE)&amp;"."&amp;VLOOKUP($D33&amp;"@3",'中間シート（個人）'!$F$6:$O$100,8,FALSE))</f>
      </c>
      <c r="X33" s="30">
        <f>IF(ISERROR(VLOOKUP($D33&amp;"@4",'中間シート（個人）'!$F$6:$O$100,4,FALSE)&amp;VLOOKUP($D33&amp;"@4",'中間シート（個人）'!$F$6:$O$100,5,FALSE)),"",VLOOKUP($D33&amp;"@4",'中間シート（個人）'!$F$6:$O$100,4,FALSE)&amp;VLOOKUP($D33&amp;"@4",'中間シート（個人）'!$F$6:$O$100,5,FALSE))</f>
      </c>
      <c r="Y33" s="30">
        <f>IF(ISERROR(VLOOKUP($D33&amp;"@4",'中間シート（個人）'!$F$6:$O$100,6,FALSE)&amp;VLOOKUP($D33&amp;"@4",'中間シート（個人）'!$F$6:$O$100,7,FALSE)&amp;"."&amp;VLOOKUP($D33&amp;"@4",'中間シート（個人）'!$F$6:$O$100,8,FALSE)),"",VLOOKUP($D33&amp;"@4",'中間シート（個人）'!$F$6:$O$100,6,FALSE)&amp;VLOOKUP($D33&amp;"@4",'中間シート（個人）'!$F$6:$O$100,7,FALSE)&amp;"."&amp;VLOOKUP($D33&amp;"@4",'中間シート（個人）'!$F$6:$O$100,8,FALSE))</f>
      </c>
      <c r="Z33" s="30">
        <f>IF(ISERROR(VLOOKUP($D33&amp;"@5",'中間シート（個人）'!$F$6:$O$100,4,FALSE)&amp;VLOOKUP($D33&amp;"@5",'中間シート（個人）'!$F$6:$O$100,5,FALSE)),"",VLOOKUP($D33&amp;"@5",'中間シート（個人）'!$F$6:$O$100,4,FALSE)&amp;VLOOKUP($D33&amp;"@5",'中間シート（個人）'!$F$6:$O$100,5,FALSE))</f>
      </c>
      <c r="AA33" s="30">
        <f>IF(ISERROR(VLOOKUP($D33&amp;"@5",'中間シート（個人）'!$F$6:$O$100,6,FALSE)&amp;VLOOKUP($D33&amp;"@5",'中間シート（個人）'!$F$6:$O$100,7,FALSE)&amp;"."&amp;VLOOKUP($D33&amp;"@5",'中間シート（個人）'!$F$6:$O$100,8,FALSE)),"",VLOOKUP($D33&amp;"@5",'中間シート（個人）'!$F$6:$O$100,6,FALSE)&amp;VLOOKUP($D33&amp;"@5",'中間シート（個人）'!$F$6:$O$100,7,FALSE)&amp;"."&amp;VLOOKUP($D33&amp;"@5",'中間シート（個人）'!$F$6:$O$100,8,FALSE))</f>
      </c>
      <c r="AB33" s="30">
        <f>IF(ISERROR(VLOOKUP($D33&amp;"@6",'中間シート（個人）'!$F$6:$O$100,4,FALSE)&amp;VLOOKUP($D33&amp;"@6",'中間シート（個人）'!$F$6:$O$100,5,FALSE)),"",VLOOKUP($D33&amp;"@6",'中間シート（個人）'!$F$6:$O$100,4,FALSE)&amp;VLOOKUP($D33&amp;"@6",'中間シート（個人）'!$F$6:$O$100,5,FALSE))</f>
      </c>
      <c r="AC33" s="30">
        <f>IF(ISERROR(VLOOKUP($D33&amp;"@6",'中間シート（個人）'!$F$6:$O$100,6,FALSE)&amp;VLOOKUP($D33&amp;"@6",'中間シート（個人）'!$F$6:$O$100,7,FALSE)&amp;"."&amp;VLOOKUP($D33&amp;"@6",'中間シート（個人）'!$F$6:$O$100,8,FALSE)),"",VLOOKUP($D33&amp;"@6",'中間シート（個人）'!$F$6:$O$100,6,FALSE)&amp;VLOOKUP($D33&amp;"@6",'中間シート（個人）'!$F$6:$O$100,7,FALSE)&amp;"."&amp;VLOOKUP($D33&amp;"@6",'中間シート（個人）'!$F$6:$O$100,8,FALSE))</f>
      </c>
      <c r="AD33" s="30">
        <f>IF(ISERROR(VLOOKUP($D33&amp;"@7",'中間シート（個人）'!$F$6:$O$100,4,FALSE)&amp;VLOOKUP($D33&amp;"@7",'中間シート（個人）'!$F$6:$O$100,5,FALSE)),"",VLOOKUP($D33&amp;"@7",'中間シート（個人）'!$F$6:$O$100,4,FALSE)&amp;VLOOKUP($D33&amp;"@7",'中間シート（個人）'!$F$6:$O$100,5,FALSE))</f>
      </c>
      <c r="AE33" s="30">
        <f>IF(ISERROR(VLOOKUP($D33&amp;"@7",'中間シート（個人）'!$F$6:$O$100,6,FALSE)&amp;VLOOKUP($D33&amp;"@7",'中間シート（個人）'!$F$6:$O$100,7,FALSE)&amp;"."&amp;VLOOKUP($D33&amp;"@7",'中間シート（個人）'!$F$6:$O$100,8,FALSE)),"",VLOOKUP($D33&amp;"@7",'中間シート（個人）'!$F$6:$O$100,6,FALSE)&amp;VLOOKUP($D33&amp;"@7",'中間シート（個人）'!$F$6:$O$100,7,FALSE)&amp;"."&amp;VLOOKUP($D33&amp;"@7",'中間シート（個人）'!$F$6:$O$100,8,FALSE))</f>
      </c>
      <c r="AF33" s="30">
        <f>IF(ISERROR(VLOOKUP($D33&amp;"@8",'中間シート（個人）'!$F$6:$O$100,4,FALSE)&amp;VLOOKUP($D33&amp;"@8",'中間シート（個人）'!$F$6:$O$100,5,FALSE)),"",VLOOKUP($D33&amp;"@8",'中間シート（個人）'!$F$6:$O$100,4,FALSE)&amp;VLOOKUP($D33&amp;"@8",'中間シート（個人）'!$F$6:$O$100,5,FALSE))</f>
      </c>
      <c r="AG33" s="30">
        <f>IF(ISERROR(VLOOKUP($D33&amp;"@8",'中間シート（個人）'!$F$6:$O$100,6,FALSE)&amp;VLOOKUP($D33&amp;"@8",'中間シート（個人）'!$F$6:$O$100,7,FALSE)&amp;"."&amp;VLOOKUP($D33&amp;"@8",'中間シート（個人）'!$F$6:$O$100,8,FALSE)),"",VLOOKUP($D33&amp;"@8",'中間シート（個人）'!$F$6:$O$100,6,FALSE)&amp;VLOOKUP($D33&amp;"@8",'中間シート（個人）'!$F$6:$O$100,7,FALSE)&amp;"."&amp;VLOOKUP($D33&amp;"@8",'中間シート（個人）'!$F$6:$O$100,8,FALSE))</f>
      </c>
      <c r="AH33" s="30">
        <f>IF(ISERROR(VLOOKUP($D33&amp;"@9",'中間シート（個人）'!$F$6:$O$100,4,FALSE)&amp;VLOOKUP($D33&amp;"@9",'中間シート（個人）'!$F$6:$O$100,5,FALSE)),"",VLOOKUP($D33&amp;"@9",'中間シート（個人）'!$F$6:$O$100,4,FALSE)&amp;VLOOKUP($D33&amp;"@9",'中間シート（個人）'!$F$6:$O$100,5,FALSE))</f>
      </c>
      <c r="AI33" s="30">
        <f>IF(ISERROR(VLOOKUP($D33&amp;"@9",'中間シート（個人）'!$F$6:$O$100,6,FALSE)&amp;VLOOKUP($D33&amp;"@9",'中間シート（個人）'!$F$6:$O$100,7,FALSE)&amp;"."&amp;VLOOKUP($D33&amp;"@9",'中間シート（個人）'!$F$6:$O$100,8,FALSE)),"",VLOOKUP($D33&amp;"@9",'中間シート（個人）'!$F$6:$O$100,6,FALSE)&amp;VLOOKUP($D33&amp;"@9",'中間シート（個人）'!$F$6:$O$100,7,FALSE)&amp;"."&amp;VLOOKUP($D33&amp;"@9",'中間シート（個人）'!$F$6:$O$100,8,FALSE))</f>
      </c>
      <c r="AJ33" s="30">
        <f>IF(ISERROR(VLOOKUP($D33&amp;"@10",'中間シート（個人）'!$F$6:$O$100,4,FALSE)&amp;VLOOKUP($D33&amp;"@10",'中間シート（個人）'!$F$6:$O$100,5,FALSE)),"",VLOOKUP($D33&amp;"@10",'中間シート（個人）'!$F$6:$O$100,4,FALSE)&amp;VLOOKUP($D33&amp;"@10",'中間シート（個人）'!$F$6:$O$100,5,FALSE))</f>
      </c>
      <c r="AK33" s="30">
        <f>IF(ISERROR(VLOOKUP($D33&amp;"@10",'中間シート（個人）'!$F$6:$O$100,6,FALSE)&amp;VLOOKUP($D33&amp;"@10",'中間シート（個人）'!$F$6:$O$100,7,FALSE)&amp;"."&amp;VLOOKUP($D33&amp;"@10",'中間シート（個人）'!$F$6:$O$100,8,FALSE)),"",VLOOKUP($D33&amp;"@10",'中間シート（個人）'!$F$6:$O$100,6,FALSE)&amp;VLOOKUP($D33&amp;"@10",'中間シート（個人）'!$F$6:$O$100,7,FALSE)&amp;"."&amp;VLOOKUP($D33&amp;"@10",'中間シート（個人）'!$F$6:$O$100,8,FALSE))</f>
      </c>
    </row>
    <row r="34" spans="3:37" ht="13.5">
      <c r="C34" s="30">
        <f>IF('中間シート（個人）'!D36="○","",VLOOKUP('個人種目'!F36,Sheet2!$A$2:$B$3,2,FALSE))</f>
      </c>
      <c r="D34" s="30">
        <f>IF('中間シート（個人）'!D36="○","",'中間シート（個人）'!C36)</f>
      </c>
      <c r="E34" s="30">
        <f>IF('中間シート（個人）'!D36="○","",ASC('個人種目'!D36&amp;" "&amp;'個人種目'!E36))</f>
      </c>
      <c r="F34" s="30">
        <f>IF('中間シート（個人）'!D36="○","",'個人種目'!G36&amp;IF(LEN('個人種目'!H36)=1,"0"&amp;'個人種目'!H36,'個人種目'!H36)&amp;IF(LEN('個人種目'!I36)=1,"0"&amp;'個人種目'!I36,'個人種目'!I36))</f>
      </c>
      <c r="G34" s="31">
        <f>IF('中間シート（個人）'!D36="○","",5)</f>
      </c>
      <c r="H34" s="30">
        <f>IF('中間シート（個人）'!D36="○","",0)</f>
      </c>
      <c r="I34" s="30">
        <f>IF('中間シート（個人）'!D36="○","",'中間シート（個人）'!H36)</f>
      </c>
      <c r="K34" s="30">
        <f>IF('中間シート（個人）'!D36="○","",'個人種目'!$K$1)</f>
      </c>
      <c r="M34" s="30">
        <f>IF('中間シート（個人）'!D36="○","",'個人種目'!$K$1)</f>
      </c>
      <c r="Q34" s="30">
        <f>IF('中間シート（個人）'!D36="○","",4)</f>
      </c>
      <c r="R34" s="30">
        <f>IF(ISERROR(VLOOKUP($D34&amp;"@1",'中間シート（個人）'!$F$6:$O$100,4,FALSE)&amp;VLOOKUP($D34&amp;"@1",'中間シート（個人）'!$F$6:$O$100,5,FALSE)),"",VLOOKUP($D34&amp;"@1",'中間シート（個人）'!$F$6:$O$100,4,FALSE)&amp;VLOOKUP($D34&amp;"@1",'中間シート（個人）'!$F$6:$O$100,5,FALSE))</f>
      </c>
      <c r="S34" s="30">
        <f>IF(ISERROR(VLOOKUP($D34&amp;"@1",'中間シート（個人）'!$F$6:$O$100,6,FALSE)&amp;VLOOKUP($D34&amp;"@1",'中間シート（個人）'!$F$6:$O$100,7,FALSE)&amp;"."&amp;VLOOKUP($D34&amp;"@1",'中間シート（個人）'!$F$6:$O$100,8,FALSE)),"",VLOOKUP($D34&amp;"@1",'中間シート（個人）'!$F$6:$O$100,6,FALSE)&amp;VLOOKUP($D34&amp;"@1",'中間シート（個人）'!$F$6:$O$100,7,FALSE)&amp;"."&amp;VLOOKUP($D34&amp;"@1",'中間シート（個人）'!$F$6:$O$100,8,FALSE))</f>
      </c>
      <c r="T34" s="30">
        <f>IF(ISERROR(VLOOKUP($D34&amp;"@2",'中間シート（個人）'!$F$6:$O$100,4,FALSE)&amp;VLOOKUP($D34&amp;"@2",'中間シート（個人）'!$F$6:$O$100,5,FALSE)),"",VLOOKUP($D34&amp;"@2",'中間シート（個人）'!$F$6:$O$100,4,FALSE)&amp;VLOOKUP($D34&amp;"@2",'中間シート（個人）'!$F$6:$O$100,5,FALSE))</f>
      </c>
      <c r="U34" s="30">
        <f>IF(ISERROR(VLOOKUP($D34&amp;"@2",'中間シート（個人）'!$F$6:$O$100,6,FALSE)&amp;VLOOKUP($D34&amp;"@2",'中間シート（個人）'!$F$6:$O$100,7,FALSE)&amp;"."&amp;VLOOKUP($D34&amp;"@2",'中間シート（個人）'!$F$6:$O$100,8,FALSE)),"",VLOOKUP($D34&amp;"@2",'中間シート（個人）'!$F$6:$O$100,6,FALSE)&amp;VLOOKUP($D34&amp;"@2",'中間シート（個人）'!$F$6:$O$100,7,FALSE)&amp;"."&amp;VLOOKUP($D34&amp;"@2",'中間シート（個人）'!$F$6:$O$100,8,FALSE))</f>
      </c>
      <c r="V34" s="30">
        <f>IF(ISERROR(VLOOKUP($D34&amp;"@3",'中間シート（個人）'!$F$6:$O$100,4,FALSE)&amp;VLOOKUP($D34&amp;"@3",'中間シート（個人）'!$F$6:$O$100,5,FALSE)),"",VLOOKUP($D34&amp;"@3",'中間シート（個人）'!$F$6:$O$100,4,FALSE)&amp;VLOOKUP($D34&amp;"@3",'中間シート（個人）'!$F$6:$O$100,5,FALSE))</f>
      </c>
      <c r="W34" s="30">
        <f>IF(ISERROR(VLOOKUP($D34&amp;"@3",'中間シート（個人）'!$F$6:$O$100,6,FALSE)&amp;VLOOKUP($D34&amp;"@3",'中間シート（個人）'!$F$6:$O$100,7,FALSE)&amp;"."&amp;VLOOKUP($D34&amp;"@3",'中間シート（個人）'!$F$6:$O$100,8,FALSE)),"",VLOOKUP($D34&amp;"@3",'中間シート（個人）'!$F$6:$O$100,6,FALSE)&amp;VLOOKUP($D34&amp;"@3",'中間シート（個人）'!$F$6:$O$100,7,FALSE)&amp;"."&amp;VLOOKUP($D34&amp;"@3",'中間シート（個人）'!$F$6:$O$100,8,FALSE))</f>
      </c>
      <c r="X34" s="30">
        <f>IF(ISERROR(VLOOKUP($D34&amp;"@4",'中間シート（個人）'!$F$6:$O$100,4,FALSE)&amp;VLOOKUP($D34&amp;"@4",'中間シート（個人）'!$F$6:$O$100,5,FALSE)),"",VLOOKUP($D34&amp;"@4",'中間シート（個人）'!$F$6:$O$100,4,FALSE)&amp;VLOOKUP($D34&amp;"@4",'中間シート（個人）'!$F$6:$O$100,5,FALSE))</f>
      </c>
      <c r="Y34" s="30">
        <f>IF(ISERROR(VLOOKUP($D34&amp;"@4",'中間シート（個人）'!$F$6:$O$100,6,FALSE)&amp;VLOOKUP($D34&amp;"@4",'中間シート（個人）'!$F$6:$O$100,7,FALSE)&amp;"."&amp;VLOOKUP($D34&amp;"@4",'中間シート（個人）'!$F$6:$O$100,8,FALSE)),"",VLOOKUP($D34&amp;"@4",'中間シート（個人）'!$F$6:$O$100,6,FALSE)&amp;VLOOKUP($D34&amp;"@4",'中間シート（個人）'!$F$6:$O$100,7,FALSE)&amp;"."&amp;VLOOKUP($D34&amp;"@4",'中間シート（個人）'!$F$6:$O$100,8,FALSE))</f>
      </c>
      <c r="Z34" s="30">
        <f>IF(ISERROR(VLOOKUP($D34&amp;"@5",'中間シート（個人）'!$F$6:$O$100,4,FALSE)&amp;VLOOKUP($D34&amp;"@5",'中間シート（個人）'!$F$6:$O$100,5,FALSE)),"",VLOOKUP($D34&amp;"@5",'中間シート（個人）'!$F$6:$O$100,4,FALSE)&amp;VLOOKUP($D34&amp;"@5",'中間シート（個人）'!$F$6:$O$100,5,FALSE))</f>
      </c>
      <c r="AA34" s="30">
        <f>IF(ISERROR(VLOOKUP($D34&amp;"@5",'中間シート（個人）'!$F$6:$O$100,6,FALSE)&amp;VLOOKUP($D34&amp;"@5",'中間シート（個人）'!$F$6:$O$100,7,FALSE)&amp;"."&amp;VLOOKUP($D34&amp;"@5",'中間シート（個人）'!$F$6:$O$100,8,FALSE)),"",VLOOKUP($D34&amp;"@5",'中間シート（個人）'!$F$6:$O$100,6,FALSE)&amp;VLOOKUP($D34&amp;"@5",'中間シート（個人）'!$F$6:$O$100,7,FALSE)&amp;"."&amp;VLOOKUP($D34&amp;"@5",'中間シート（個人）'!$F$6:$O$100,8,FALSE))</f>
      </c>
      <c r="AB34" s="30">
        <f>IF(ISERROR(VLOOKUP($D34&amp;"@6",'中間シート（個人）'!$F$6:$O$100,4,FALSE)&amp;VLOOKUP($D34&amp;"@6",'中間シート（個人）'!$F$6:$O$100,5,FALSE)),"",VLOOKUP($D34&amp;"@6",'中間シート（個人）'!$F$6:$O$100,4,FALSE)&amp;VLOOKUP($D34&amp;"@6",'中間シート（個人）'!$F$6:$O$100,5,FALSE))</f>
      </c>
      <c r="AC34" s="30">
        <f>IF(ISERROR(VLOOKUP($D34&amp;"@6",'中間シート（個人）'!$F$6:$O$100,6,FALSE)&amp;VLOOKUP($D34&amp;"@6",'中間シート（個人）'!$F$6:$O$100,7,FALSE)&amp;"."&amp;VLOOKUP($D34&amp;"@6",'中間シート（個人）'!$F$6:$O$100,8,FALSE)),"",VLOOKUP($D34&amp;"@6",'中間シート（個人）'!$F$6:$O$100,6,FALSE)&amp;VLOOKUP($D34&amp;"@6",'中間シート（個人）'!$F$6:$O$100,7,FALSE)&amp;"."&amp;VLOOKUP($D34&amp;"@6",'中間シート（個人）'!$F$6:$O$100,8,FALSE))</f>
      </c>
      <c r="AD34" s="30">
        <f>IF(ISERROR(VLOOKUP($D34&amp;"@7",'中間シート（個人）'!$F$6:$O$100,4,FALSE)&amp;VLOOKUP($D34&amp;"@7",'中間シート（個人）'!$F$6:$O$100,5,FALSE)),"",VLOOKUP($D34&amp;"@7",'中間シート（個人）'!$F$6:$O$100,4,FALSE)&amp;VLOOKUP($D34&amp;"@7",'中間シート（個人）'!$F$6:$O$100,5,FALSE))</f>
      </c>
      <c r="AE34" s="30">
        <f>IF(ISERROR(VLOOKUP($D34&amp;"@7",'中間シート（個人）'!$F$6:$O$100,6,FALSE)&amp;VLOOKUP($D34&amp;"@7",'中間シート（個人）'!$F$6:$O$100,7,FALSE)&amp;"."&amp;VLOOKUP($D34&amp;"@7",'中間シート（個人）'!$F$6:$O$100,8,FALSE)),"",VLOOKUP($D34&amp;"@7",'中間シート（個人）'!$F$6:$O$100,6,FALSE)&amp;VLOOKUP($D34&amp;"@7",'中間シート（個人）'!$F$6:$O$100,7,FALSE)&amp;"."&amp;VLOOKUP($D34&amp;"@7",'中間シート（個人）'!$F$6:$O$100,8,FALSE))</f>
      </c>
      <c r="AF34" s="30">
        <f>IF(ISERROR(VLOOKUP($D34&amp;"@8",'中間シート（個人）'!$F$6:$O$100,4,FALSE)&amp;VLOOKUP($D34&amp;"@8",'中間シート（個人）'!$F$6:$O$100,5,FALSE)),"",VLOOKUP($D34&amp;"@8",'中間シート（個人）'!$F$6:$O$100,4,FALSE)&amp;VLOOKUP($D34&amp;"@8",'中間シート（個人）'!$F$6:$O$100,5,FALSE))</f>
      </c>
      <c r="AG34" s="30">
        <f>IF(ISERROR(VLOOKUP($D34&amp;"@8",'中間シート（個人）'!$F$6:$O$100,6,FALSE)&amp;VLOOKUP($D34&amp;"@8",'中間シート（個人）'!$F$6:$O$100,7,FALSE)&amp;"."&amp;VLOOKUP($D34&amp;"@8",'中間シート（個人）'!$F$6:$O$100,8,FALSE)),"",VLOOKUP($D34&amp;"@8",'中間シート（個人）'!$F$6:$O$100,6,FALSE)&amp;VLOOKUP($D34&amp;"@8",'中間シート（個人）'!$F$6:$O$100,7,FALSE)&amp;"."&amp;VLOOKUP($D34&amp;"@8",'中間シート（個人）'!$F$6:$O$100,8,FALSE))</f>
      </c>
      <c r="AH34" s="30">
        <f>IF(ISERROR(VLOOKUP($D34&amp;"@9",'中間シート（個人）'!$F$6:$O$100,4,FALSE)&amp;VLOOKUP($D34&amp;"@9",'中間シート（個人）'!$F$6:$O$100,5,FALSE)),"",VLOOKUP($D34&amp;"@9",'中間シート（個人）'!$F$6:$O$100,4,FALSE)&amp;VLOOKUP($D34&amp;"@9",'中間シート（個人）'!$F$6:$O$100,5,FALSE))</f>
      </c>
      <c r="AI34" s="30">
        <f>IF(ISERROR(VLOOKUP($D34&amp;"@9",'中間シート（個人）'!$F$6:$O$100,6,FALSE)&amp;VLOOKUP($D34&amp;"@9",'中間シート（個人）'!$F$6:$O$100,7,FALSE)&amp;"."&amp;VLOOKUP($D34&amp;"@9",'中間シート（個人）'!$F$6:$O$100,8,FALSE)),"",VLOOKUP($D34&amp;"@9",'中間シート（個人）'!$F$6:$O$100,6,FALSE)&amp;VLOOKUP($D34&amp;"@9",'中間シート（個人）'!$F$6:$O$100,7,FALSE)&amp;"."&amp;VLOOKUP($D34&amp;"@9",'中間シート（個人）'!$F$6:$O$100,8,FALSE))</f>
      </c>
      <c r="AJ34" s="30">
        <f>IF(ISERROR(VLOOKUP($D34&amp;"@10",'中間シート（個人）'!$F$6:$O$100,4,FALSE)&amp;VLOOKUP($D34&amp;"@10",'中間シート（個人）'!$F$6:$O$100,5,FALSE)),"",VLOOKUP($D34&amp;"@10",'中間シート（個人）'!$F$6:$O$100,4,FALSE)&amp;VLOOKUP($D34&amp;"@10",'中間シート（個人）'!$F$6:$O$100,5,FALSE))</f>
      </c>
      <c r="AK34" s="30">
        <f>IF(ISERROR(VLOOKUP($D34&amp;"@10",'中間シート（個人）'!$F$6:$O$100,6,FALSE)&amp;VLOOKUP($D34&amp;"@10",'中間シート（個人）'!$F$6:$O$100,7,FALSE)&amp;"."&amp;VLOOKUP($D34&amp;"@10",'中間シート（個人）'!$F$6:$O$100,8,FALSE)),"",VLOOKUP($D34&amp;"@10",'中間シート（個人）'!$F$6:$O$100,6,FALSE)&amp;VLOOKUP($D34&amp;"@10",'中間シート（個人）'!$F$6:$O$100,7,FALSE)&amp;"."&amp;VLOOKUP($D34&amp;"@10",'中間シート（個人）'!$F$6:$O$100,8,FALSE))</f>
      </c>
    </row>
    <row r="35" spans="3:37" ht="13.5">
      <c r="C35" s="30">
        <f>IF('中間シート（個人）'!D37="○","",VLOOKUP('個人種目'!F37,Sheet2!$A$2:$B$3,2,FALSE))</f>
      </c>
      <c r="D35" s="30">
        <f>IF('中間シート（個人）'!D37="○","",'中間シート（個人）'!C37)</f>
      </c>
      <c r="E35" s="30">
        <f>IF('中間シート（個人）'!D37="○","",ASC('個人種目'!D37&amp;" "&amp;'個人種目'!E37))</f>
      </c>
      <c r="F35" s="30">
        <f>IF('中間シート（個人）'!D37="○","",'個人種目'!G37&amp;IF(LEN('個人種目'!H37)=1,"0"&amp;'個人種目'!H37,'個人種目'!H37)&amp;IF(LEN('個人種目'!I37)=1,"0"&amp;'個人種目'!I37,'個人種目'!I37))</f>
      </c>
      <c r="G35" s="31">
        <f>IF('中間シート（個人）'!D37="○","",5)</f>
      </c>
      <c r="H35" s="30">
        <f>IF('中間シート（個人）'!D37="○","",0)</f>
      </c>
      <c r="I35" s="30">
        <f>IF('中間シート（個人）'!D37="○","",'中間シート（個人）'!H37)</f>
      </c>
      <c r="K35" s="30">
        <f>IF('中間シート（個人）'!D37="○","",'個人種目'!$K$1)</f>
      </c>
      <c r="M35" s="30">
        <f>IF('中間シート（個人）'!D37="○","",'個人種目'!$K$1)</f>
      </c>
      <c r="Q35" s="30">
        <f>IF('中間シート（個人）'!D37="○","",4)</f>
      </c>
      <c r="R35" s="30">
        <f>IF(ISERROR(VLOOKUP($D35&amp;"@1",'中間シート（個人）'!$F$6:$O$100,4,FALSE)&amp;VLOOKUP($D35&amp;"@1",'中間シート（個人）'!$F$6:$O$100,5,FALSE)),"",VLOOKUP($D35&amp;"@1",'中間シート（個人）'!$F$6:$O$100,4,FALSE)&amp;VLOOKUP($D35&amp;"@1",'中間シート（個人）'!$F$6:$O$100,5,FALSE))</f>
      </c>
      <c r="S35" s="30">
        <f>IF(ISERROR(VLOOKUP($D35&amp;"@1",'中間シート（個人）'!$F$6:$O$100,6,FALSE)&amp;VLOOKUP($D35&amp;"@1",'中間シート（個人）'!$F$6:$O$100,7,FALSE)&amp;"."&amp;VLOOKUP($D35&amp;"@1",'中間シート（個人）'!$F$6:$O$100,8,FALSE)),"",VLOOKUP($D35&amp;"@1",'中間シート（個人）'!$F$6:$O$100,6,FALSE)&amp;VLOOKUP($D35&amp;"@1",'中間シート（個人）'!$F$6:$O$100,7,FALSE)&amp;"."&amp;VLOOKUP($D35&amp;"@1",'中間シート（個人）'!$F$6:$O$100,8,FALSE))</f>
      </c>
      <c r="T35" s="30">
        <f>IF(ISERROR(VLOOKUP($D35&amp;"@2",'中間シート（個人）'!$F$6:$O$100,4,FALSE)&amp;VLOOKUP($D35&amp;"@2",'中間シート（個人）'!$F$6:$O$100,5,FALSE)),"",VLOOKUP($D35&amp;"@2",'中間シート（個人）'!$F$6:$O$100,4,FALSE)&amp;VLOOKUP($D35&amp;"@2",'中間シート（個人）'!$F$6:$O$100,5,FALSE))</f>
      </c>
      <c r="U35" s="30">
        <f>IF(ISERROR(VLOOKUP($D35&amp;"@2",'中間シート（個人）'!$F$6:$O$100,6,FALSE)&amp;VLOOKUP($D35&amp;"@2",'中間シート（個人）'!$F$6:$O$100,7,FALSE)&amp;"."&amp;VLOOKUP($D35&amp;"@2",'中間シート（個人）'!$F$6:$O$100,8,FALSE)),"",VLOOKUP($D35&amp;"@2",'中間シート（個人）'!$F$6:$O$100,6,FALSE)&amp;VLOOKUP($D35&amp;"@2",'中間シート（個人）'!$F$6:$O$100,7,FALSE)&amp;"."&amp;VLOOKUP($D35&amp;"@2",'中間シート（個人）'!$F$6:$O$100,8,FALSE))</f>
      </c>
      <c r="V35" s="30">
        <f>IF(ISERROR(VLOOKUP($D35&amp;"@3",'中間シート（個人）'!$F$6:$O$100,4,FALSE)&amp;VLOOKUP($D35&amp;"@3",'中間シート（個人）'!$F$6:$O$100,5,FALSE)),"",VLOOKUP($D35&amp;"@3",'中間シート（個人）'!$F$6:$O$100,4,FALSE)&amp;VLOOKUP($D35&amp;"@3",'中間シート（個人）'!$F$6:$O$100,5,FALSE))</f>
      </c>
      <c r="W35" s="30">
        <f>IF(ISERROR(VLOOKUP($D35&amp;"@3",'中間シート（個人）'!$F$6:$O$100,6,FALSE)&amp;VLOOKUP($D35&amp;"@3",'中間シート（個人）'!$F$6:$O$100,7,FALSE)&amp;"."&amp;VLOOKUP($D35&amp;"@3",'中間シート（個人）'!$F$6:$O$100,8,FALSE)),"",VLOOKUP($D35&amp;"@3",'中間シート（個人）'!$F$6:$O$100,6,FALSE)&amp;VLOOKUP($D35&amp;"@3",'中間シート（個人）'!$F$6:$O$100,7,FALSE)&amp;"."&amp;VLOOKUP($D35&amp;"@3",'中間シート（個人）'!$F$6:$O$100,8,FALSE))</f>
      </c>
      <c r="X35" s="30">
        <f>IF(ISERROR(VLOOKUP($D35&amp;"@4",'中間シート（個人）'!$F$6:$O$100,4,FALSE)&amp;VLOOKUP($D35&amp;"@4",'中間シート（個人）'!$F$6:$O$100,5,FALSE)),"",VLOOKUP($D35&amp;"@4",'中間シート（個人）'!$F$6:$O$100,4,FALSE)&amp;VLOOKUP($D35&amp;"@4",'中間シート（個人）'!$F$6:$O$100,5,FALSE))</f>
      </c>
      <c r="Y35" s="30">
        <f>IF(ISERROR(VLOOKUP($D35&amp;"@4",'中間シート（個人）'!$F$6:$O$100,6,FALSE)&amp;VLOOKUP($D35&amp;"@4",'中間シート（個人）'!$F$6:$O$100,7,FALSE)&amp;"."&amp;VLOOKUP($D35&amp;"@4",'中間シート（個人）'!$F$6:$O$100,8,FALSE)),"",VLOOKUP($D35&amp;"@4",'中間シート（個人）'!$F$6:$O$100,6,FALSE)&amp;VLOOKUP($D35&amp;"@4",'中間シート（個人）'!$F$6:$O$100,7,FALSE)&amp;"."&amp;VLOOKUP($D35&amp;"@4",'中間シート（個人）'!$F$6:$O$100,8,FALSE))</f>
      </c>
      <c r="Z35" s="30">
        <f>IF(ISERROR(VLOOKUP($D35&amp;"@5",'中間シート（個人）'!$F$6:$O$100,4,FALSE)&amp;VLOOKUP($D35&amp;"@5",'中間シート（個人）'!$F$6:$O$100,5,FALSE)),"",VLOOKUP($D35&amp;"@5",'中間シート（個人）'!$F$6:$O$100,4,FALSE)&amp;VLOOKUP($D35&amp;"@5",'中間シート（個人）'!$F$6:$O$100,5,FALSE))</f>
      </c>
      <c r="AA35" s="30">
        <f>IF(ISERROR(VLOOKUP($D35&amp;"@5",'中間シート（個人）'!$F$6:$O$100,6,FALSE)&amp;VLOOKUP($D35&amp;"@5",'中間シート（個人）'!$F$6:$O$100,7,FALSE)&amp;"."&amp;VLOOKUP($D35&amp;"@5",'中間シート（個人）'!$F$6:$O$100,8,FALSE)),"",VLOOKUP($D35&amp;"@5",'中間シート（個人）'!$F$6:$O$100,6,FALSE)&amp;VLOOKUP($D35&amp;"@5",'中間シート（個人）'!$F$6:$O$100,7,FALSE)&amp;"."&amp;VLOOKUP($D35&amp;"@5",'中間シート（個人）'!$F$6:$O$100,8,FALSE))</f>
      </c>
      <c r="AB35" s="30">
        <f>IF(ISERROR(VLOOKUP($D35&amp;"@6",'中間シート（個人）'!$F$6:$O$100,4,FALSE)&amp;VLOOKUP($D35&amp;"@6",'中間シート（個人）'!$F$6:$O$100,5,FALSE)),"",VLOOKUP($D35&amp;"@6",'中間シート（個人）'!$F$6:$O$100,4,FALSE)&amp;VLOOKUP($D35&amp;"@6",'中間シート（個人）'!$F$6:$O$100,5,FALSE))</f>
      </c>
      <c r="AC35" s="30">
        <f>IF(ISERROR(VLOOKUP($D35&amp;"@6",'中間シート（個人）'!$F$6:$O$100,6,FALSE)&amp;VLOOKUP($D35&amp;"@6",'中間シート（個人）'!$F$6:$O$100,7,FALSE)&amp;"."&amp;VLOOKUP($D35&amp;"@6",'中間シート（個人）'!$F$6:$O$100,8,FALSE)),"",VLOOKUP($D35&amp;"@6",'中間シート（個人）'!$F$6:$O$100,6,FALSE)&amp;VLOOKUP($D35&amp;"@6",'中間シート（個人）'!$F$6:$O$100,7,FALSE)&amp;"."&amp;VLOOKUP($D35&amp;"@6",'中間シート（個人）'!$F$6:$O$100,8,FALSE))</f>
      </c>
      <c r="AD35" s="30">
        <f>IF(ISERROR(VLOOKUP($D35&amp;"@7",'中間シート（個人）'!$F$6:$O$100,4,FALSE)&amp;VLOOKUP($D35&amp;"@7",'中間シート（個人）'!$F$6:$O$100,5,FALSE)),"",VLOOKUP($D35&amp;"@7",'中間シート（個人）'!$F$6:$O$100,4,FALSE)&amp;VLOOKUP($D35&amp;"@7",'中間シート（個人）'!$F$6:$O$100,5,FALSE))</f>
      </c>
      <c r="AE35" s="30">
        <f>IF(ISERROR(VLOOKUP($D35&amp;"@7",'中間シート（個人）'!$F$6:$O$100,6,FALSE)&amp;VLOOKUP($D35&amp;"@7",'中間シート（個人）'!$F$6:$O$100,7,FALSE)&amp;"."&amp;VLOOKUP($D35&amp;"@7",'中間シート（個人）'!$F$6:$O$100,8,FALSE)),"",VLOOKUP($D35&amp;"@7",'中間シート（個人）'!$F$6:$O$100,6,FALSE)&amp;VLOOKUP($D35&amp;"@7",'中間シート（個人）'!$F$6:$O$100,7,FALSE)&amp;"."&amp;VLOOKUP($D35&amp;"@7",'中間シート（個人）'!$F$6:$O$100,8,FALSE))</f>
      </c>
      <c r="AF35" s="30">
        <f>IF(ISERROR(VLOOKUP($D35&amp;"@8",'中間シート（個人）'!$F$6:$O$100,4,FALSE)&amp;VLOOKUP($D35&amp;"@8",'中間シート（個人）'!$F$6:$O$100,5,FALSE)),"",VLOOKUP($D35&amp;"@8",'中間シート（個人）'!$F$6:$O$100,4,FALSE)&amp;VLOOKUP($D35&amp;"@8",'中間シート（個人）'!$F$6:$O$100,5,FALSE))</f>
      </c>
      <c r="AG35" s="30">
        <f>IF(ISERROR(VLOOKUP($D35&amp;"@8",'中間シート（個人）'!$F$6:$O$100,6,FALSE)&amp;VLOOKUP($D35&amp;"@8",'中間シート（個人）'!$F$6:$O$100,7,FALSE)&amp;"."&amp;VLOOKUP($D35&amp;"@8",'中間シート（個人）'!$F$6:$O$100,8,FALSE)),"",VLOOKUP($D35&amp;"@8",'中間シート（個人）'!$F$6:$O$100,6,FALSE)&amp;VLOOKUP($D35&amp;"@8",'中間シート（個人）'!$F$6:$O$100,7,FALSE)&amp;"."&amp;VLOOKUP($D35&amp;"@8",'中間シート（個人）'!$F$6:$O$100,8,FALSE))</f>
      </c>
      <c r="AH35" s="30">
        <f>IF(ISERROR(VLOOKUP($D35&amp;"@9",'中間シート（個人）'!$F$6:$O$100,4,FALSE)&amp;VLOOKUP($D35&amp;"@9",'中間シート（個人）'!$F$6:$O$100,5,FALSE)),"",VLOOKUP($D35&amp;"@9",'中間シート（個人）'!$F$6:$O$100,4,FALSE)&amp;VLOOKUP($D35&amp;"@9",'中間シート（個人）'!$F$6:$O$100,5,FALSE))</f>
      </c>
      <c r="AI35" s="30">
        <f>IF(ISERROR(VLOOKUP($D35&amp;"@9",'中間シート（個人）'!$F$6:$O$100,6,FALSE)&amp;VLOOKUP($D35&amp;"@9",'中間シート（個人）'!$F$6:$O$100,7,FALSE)&amp;"."&amp;VLOOKUP($D35&amp;"@9",'中間シート（個人）'!$F$6:$O$100,8,FALSE)),"",VLOOKUP($D35&amp;"@9",'中間シート（個人）'!$F$6:$O$100,6,FALSE)&amp;VLOOKUP($D35&amp;"@9",'中間シート（個人）'!$F$6:$O$100,7,FALSE)&amp;"."&amp;VLOOKUP($D35&amp;"@9",'中間シート（個人）'!$F$6:$O$100,8,FALSE))</f>
      </c>
      <c r="AJ35" s="30">
        <f>IF(ISERROR(VLOOKUP($D35&amp;"@10",'中間シート（個人）'!$F$6:$O$100,4,FALSE)&amp;VLOOKUP($D35&amp;"@10",'中間シート（個人）'!$F$6:$O$100,5,FALSE)),"",VLOOKUP($D35&amp;"@10",'中間シート（個人）'!$F$6:$O$100,4,FALSE)&amp;VLOOKUP($D35&amp;"@10",'中間シート（個人）'!$F$6:$O$100,5,FALSE))</f>
      </c>
      <c r="AK35" s="30">
        <f>IF(ISERROR(VLOOKUP($D35&amp;"@10",'中間シート（個人）'!$F$6:$O$100,6,FALSE)&amp;VLOOKUP($D35&amp;"@10",'中間シート（個人）'!$F$6:$O$100,7,FALSE)&amp;"."&amp;VLOOKUP($D35&amp;"@10",'中間シート（個人）'!$F$6:$O$100,8,FALSE)),"",VLOOKUP($D35&amp;"@10",'中間シート（個人）'!$F$6:$O$100,6,FALSE)&amp;VLOOKUP($D35&amp;"@10",'中間シート（個人）'!$F$6:$O$100,7,FALSE)&amp;"."&amp;VLOOKUP($D35&amp;"@10",'中間シート（個人）'!$F$6:$O$100,8,FALSE))</f>
      </c>
    </row>
    <row r="36" spans="3:37" ht="13.5">
      <c r="C36" s="30">
        <f>IF('中間シート（個人）'!D38="○","",VLOOKUP('個人種目'!F38,Sheet2!$A$2:$B$3,2,FALSE))</f>
      </c>
      <c r="D36" s="30">
        <f>IF('中間シート（個人）'!D38="○","",'中間シート（個人）'!C38)</f>
      </c>
      <c r="E36" s="30">
        <f>IF('中間シート（個人）'!D38="○","",ASC('個人種目'!D38&amp;" "&amp;'個人種目'!E38))</f>
      </c>
      <c r="F36" s="30">
        <f>IF('中間シート（個人）'!D38="○","",'個人種目'!G38&amp;IF(LEN('個人種目'!H38)=1,"0"&amp;'個人種目'!H38,'個人種目'!H38)&amp;IF(LEN('個人種目'!I38)=1,"0"&amp;'個人種目'!I38,'個人種目'!I38))</f>
      </c>
      <c r="G36" s="31">
        <f>IF('中間シート（個人）'!D38="○","",5)</f>
      </c>
      <c r="H36" s="30">
        <f>IF('中間シート（個人）'!D38="○","",0)</f>
      </c>
      <c r="I36" s="30">
        <f>IF('中間シート（個人）'!D38="○","",'中間シート（個人）'!H38)</f>
      </c>
      <c r="K36" s="30">
        <f>IF('中間シート（個人）'!D38="○","",'個人種目'!$K$1)</f>
      </c>
      <c r="M36" s="30">
        <f>IF('中間シート（個人）'!D38="○","",'個人種目'!$K$1)</f>
      </c>
      <c r="Q36" s="30">
        <f>IF('中間シート（個人）'!D38="○","",4)</f>
      </c>
      <c r="R36" s="30">
        <f>IF(ISERROR(VLOOKUP($D36&amp;"@1",'中間シート（個人）'!$F$6:$O$100,4,FALSE)&amp;VLOOKUP($D36&amp;"@1",'中間シート（個人）'!$F$6:$O$100,5,FALSE)),"",VLOOKUP($D36&amp;"@1",'中間シート（個人）'!$F$6:$O$100,4,FALSE)&amp;VLOOKUP($D36&amp;"@1",'中間シート（個人）'!$F$6:$O$100,5,FALSE))</f>
      </c>
      <c r="S36" s="30">
        <f>IF(ISERROR(VLOOKUP($D36&amp;"@1",'中間シート（個人）'!$F$6:$O$100,6,FALSE)&amp;VLOOKUP($D36&amp;"@1",'中間シート（個人）'!$F$6:$O$100,7,FALSE)&amp;"."&amp;VLOOKUP($D36&amp;"@1",'中間シート（個人）'!$F$6:$O$100,8,FALSE)),"",VLOOKUP($D36&amp;"@1",'中間シート（個人）'!$F$6:$O$100,6,FALSE)&amp;VLOOKUP($D36&amp;"@1",'中間シート（個人）'!$F$6:$O$100,7,FALSE)&amp;"."&amp;VLOOKUP($D36&amp;"@1",'中間シート（個人）'!$F$6:$O$100,8,FALSE))</f>
      </c>
      <c r="T36" s="30">
        <f>IF(ISERROR(VLOOKUP($D36&amp;"@2",'中間シート（個人）'!$F$6:$O$100,4,FALSE)&amp;VLOOKUP($D36&amp;"@2",'中間シート（個人）'!$F$6:$O$100,5,FALSE)),"",VLOOKUP($D36&amp;"@2",'中間シート（個人）'!$F$6:$O$100,4,FALSE)&amp;VLOOKUP($D36&amp;"@2",'中間シート（個人）'!$F$6:$O$100,5,FALSE))</f>
      </c>
      <c r="U36" s="30">
        <f>IF(ISERROR(VLOOKUP($D36&amp;"@2",'中間シート（個人）'!$F$6:$O$100,6,FALSE)&amp;VLOOKUP($D36&amp;"@2",'中間シート（個人）'!$F$6:$O$100,7,FALSE)&amp;"."&amp;VLOOKUP($D36&amp;"@2",'中間シート（個人）'!$F$6:$O$100,8,FALSE)),"",VLOOKUP($D36&amp;"@2",'中間シート（個人）'!$F$6:$O$100,6,FALSE)&amp;VLOOKUP($D36&amp;"@2",'中間シート（個人）'!$F$6:$O$100,7,FALSE)&amp;"."&amp;VLOOKUP($D36&amp;"@2",'中間シート（個人）'!$F$6:$O$100,8,FALSE))</f>
      </c>
      <c r="V36" s="30">
        <f>IF(ISERROR(VLOOKUP($D36&amp;"@3",'中間シート（個人）'!$F$6:$O$100,4,FALSE)&amp;VLOOKUP($D36&amp;"@3",'中間シート（個人）'!$F$6:$O$100,5,FALSE)),"",VLOOKUP($D36&amp;"@3",'中間シート（個人）'!$F$6:$O$100,4,FALSE)&amp;VLOOKUP($D36&amp;"@3",'中間シート（個人）'!$F$6:$O$100,5,FALSE))</f>
      </c>
      <c r="W36" s="30">
        <f>IF(ISERROR(VLOOKUP($D36&amp;"@3",'中間シート（個人）'!$F$6:$O$100,6,FALSE)&amp;VLOOKUP($D36&amp;"@3",'中間シート（個人）'!$F$6:$O$100,7,FALSE)&amp;"."&amp;VLOOKUP($D36&amp;"@3",'中間シート（個人）'!$F$6:$O$100,8,FALSE)),"",VLOOKUP($D36&amp;"@3",'中間シート（個人）'!$F$6:$O$100,6,FALSE)&amp;VLOOKUP($D36&amp;"@3",'中間シート（個人）'!$F$6:$O$100,7,FALSE)&amp;"."&amp;VLOOKUP($D36&amp;"@3",'中間シート（個人）'!$F$6:$O$100,8,FALSE))</f>
      </c>
      <c r="X36" s="30">
        <f>IF(ISERROR(VLOOKUP($D36&amp;"@4",'中間シート（個人）'!$F$6:$O$100,4,FALSE)&amp;VLOOKUP($D36&amp;"@4",'中間シート（個人）'!$F$6:$O$100,5,FALSE)),"",VLOOKUP($D36&amp;"@4",'中間シート（個人）'!$F$6:$O$100,4,FALSE)&amp;VLOOKUP($D36&amp;"@4",'中間シート（個人）'!$F$6:$O$100,5,FALSE))</f>
      </c>
      <c r="Y36" s="30">
        <f>IF(ISERROR(VLOOKUP($D36&amp;"@4",'中間シート（個人）'!$F$6:$O$100,6,FALSE)&amp;VLOOKUP($D36&amp;"@4",'中間シート（個人）'!$F$6:$O$100,7,FALSE)&amp;"."&amp;VLOOKUP($D36&amp;"@4",'中間シート（個人）'!$F$6:$O$100,8,FALSE)),"",VLOOKUP($D36&amp;"@4",'中間シート（個人）'!$F$6:$O$100,6,FALSE)&amp;VLOOKUP($D36&amp;"@4",'中間シート（個人）'!$F$6:$O$100,7,FALSE)&amp;"."&amp;VLOOKUP($D36&amp;"@4",'中間シート（個人）'!$F$6:$O$100,8,FALSE))</f>
      </c>
      <c r="Z36" s="30">
        <f>IF(ISERROR(VLOOKUP($D36&amp;"@5",'中間シート（個人）'!$F$6:$O$100,4,FALSE)&amp;VLOOKUP($D36&amp;"@5",'中間シート（個人）'!$F$6:$O$100,5,FALSE)),"",VLOOKUP($D36&amp;"@5",'中間シート（個人）'!$F$6:$O$100,4,FALSE)&amp;VLOOKUP($D36&amp;"@5",'中間シート（個人）'!$F$6:$O$100,5,FALSE))</f>
      </c>
      <c r="AA36" s="30">
        <f>IF(ISERROR(VLOOKUP($D36&amp;"@5",'中間シート（個人）'!$F$6:$O$100,6,FALSE)&amp;VLOOKUP($D36&amp;"@5",'中間シート（個人）'!$F$6:$O$100,7,FALSE)&amp;"."&amp;VLOOKUP($D36&amp;"@5",'中間シート（個人）'!$F$6:$O$100,8,FALSE)),"",VLOOKUP($D36&amp;"@5",'中間シート（個人）'!$F$6:$O$100,6,FALSE)&amp;VLOOKUP($D36&amp;"@5",'中間シート（個人）'!$F$6:$O$100,7,FALSE)&amp;"."&amp;VLOOKUP($D36&amp;"@5",'中間シート（個人）'!$F$6:$O$100,8,FALSE))</f>
      </c>
      <c r="AB36" s="30">
        <f>IF(ISERROR(VLOOKUP($D36&amp;"@6",'中間シート（個人）'!$F$6:$O$100,4,FALSE)&amp;VLOOKUP($D36&amp;"@6",'中間シート（個人）'!$F$6:$O$100,5,FALSE)),"",VLOOKUP($D36&amp;"@6",'中間シート（個人）'!$F$6:$O$100,4,FALSE)&amp;VLOOKUP($D36&amp;"@6",'中間シート（個人）'!$F$6:$O$100,5,FALSE))</f>
      </c>
      <c r="AC36" s="30">
        <f>IF(ISERROR(VLOOKUP($D36&amp;"@6",'中間シート（個人）'!$F$6:$O$100,6,FALSE)&amp;VLOOKUP($D36&amp;"@6",'中間シート（個人）'!$F$6:$O$100,7,FALSE)&amp;"."&amp;VLOOKUP($D36&amp;"@6",'中間シート（個人）'!$F$6:$O$100,8,FALSE)),"",VLOOKUP($D36&amp;"@6",'中間シート（個人）'!$F$6:$O$100,6,FALSE)&amp;VLOOKUP($D36&amp;"@6",'中間シート（個人）'!$F$6:$O$100,7,FALSE)&amp;"."&amp;VLOOKUP($D36&amp;"@6",'中間シート（個人）'!$F$6:$O$100,8,FALSE))</f>
      </c>
      <c r="AD36" s="30">
        <f>IF(ISERROR(VLOOKUP($D36&amp;"@7",'中間シート（個人）'!$F$6:$O$100,4,FALSE)&amp;VLOOKUP($D36&amp;"@7",'中間シート（個人）'!$F$6:$O$100,5,FALSE)),"",VLOOKUP($D36&amp;"@7",'中間シート（個人）'!$F$6:$O$100,4,FALSE)&amp;VLOOKUP($D36&amp;"@7",'中間シート（個人）'!$F$6:$O$100,5,FALSE))</f>
      </c>
      <c r="AE36" s="30">
        <f>IF(ISERROR(VLOOKUP($D36&amp;"@7",'中間シート（個人）'!$F$6:$O$100,6,FALSE)&amp;VLOOKUP($D36&amp;"@7",'中間シート（個人）'!$F$6:$O$100,7,FALSE)&amp;"."&amp;VLOOKUP($D36&amp;"@7",'中間シート（個人）'!$F$6:$O$100,8,FALSE)),"",VLOOKUP($D36&amp;"@7",'中間シート（個人）'!$F$6:$O$100,6,FALSE)&amp;VLOOKUP($D36&amp;"@7",'中間シート（個人）'!$F$6:$O$100,7,FALSE)&amp;"."&amp;VLOOKUP($D36&amp;"@7",'中間シート（個人）'!$F$6:$O$100,8,FALSE))</f>
      </c>
      <c r="AF36" s="30">
        <f>IF(ISERROR(VLOOKUP($D36&amp;"@8",'中間シート（個人）'!$F$6:$O$100,4,FALSE)&amp;VLOOKUP($D36&amp;"@8",'中間シート（個人）'!$F$6:$O$100,5,FALSE)),"",VLOOKUP($D36&amp;"@8",'中間シート（個人）'!$F$6:$O$100,4,FALSE)&amp;VLOOKUP($D36&amp;"@8",'中間シート（個人）'!$F$6:$O$100,5,FALSE))</f>
      </c>
      <c r="AG36" s="30">
        <f>IF(ISERROR(VLOOKUP($D36&amp;"@8",'中間シート（個人）'!$F$6:$O$100,6,FALSE)&amp;VLOOKUP($D36&amp;"@8",'中間シート（個人）'!$F$6:$O$100,7,FALSE)&amp;"."&amp;VLOOKUP($D36&amp;"@8",'中間シート（個人）'!$F$6:$O$100,8,FALSE)),"",VLOOKUP($D36&amp;"@8",'中間シート（個人）'!$F$6:$O$100,6,FALSE)&amp;VLOOKUP($D36&amp;"@8",'中間シート（個人）'!$F$6:$O$100,7,FALSE)&amp;"."&amp;VLOOKUP($D36&amp;"@8",'中間シート（個人）'!$F$6:$O$100,8,FALSE))</f>
      </c>
      <c r="AH36" s="30">
        <f>IF(ISERROR(VLOOKUP($D36&amp;"@9",'中間シート（個人）'!$F$6:$O$100,4,FALSE)&amp;VLOOKUP($D36&amp;"@9",'中間シート（個人）'!$F$6:$O$100,5,FALSE)),"",VLOOKUP($D36&amp;"@9",'中間シート（個人）'!$F$6:$O$100,4,FALSE)&amp;VLOOKUP($D36&amp;"@9",'中間シート（個人）'!$F$6:$O$100,5,FALSE))</f>
      </c>
      <c r="AI36" s="30">
        <f>IF(ISERROR(VLOOKUP($D36&amp;"@9",'中間シート（個人）'!$F$6:$O$100,6,FALSE)&amp;VLOOKUP($D36&amp;"@9",'中間シート（個人）'!$F$6:$O$100,7,FALSE)&amp;"."&amp;VLOOKUP($D36&amp;"@9",'中間シート（個人）'!$F$6:$O$100,8,FALSE)),"",VLOOKUP($D36&amp;"@9",'中間シート（個人）'!$F$6:$O$100,6,FALSE)&amp;VLOOKUP($D36&amp;"@9",'中間シート（個人）'!$F$6:$O$100,7,FALSE)&amp;"."&amp;VLOOKUP($D36&amp;"@9",'中間シート（個人）'!$F$6:$O$100,8,FALSE))</f>
      </c>
      <c r="AJ36" s="30">
        <f>IF(ISERROR(VLOOKUP($D36&amp;"@10",'中間シート（個人）'!$F$6:$O$100,4,FALSE)&amp;VLOOKUP($D36&amp;"@10",'中間シート（個人）'!$F$6:$O$100,5,FALSE)),"",VLOOKUP($D36&amp;"@10",'中間シート（個人）'!$F$6:$O$100,4,FALSE)&amp;VLOOKUP($D36&amp;"@10",'中間シート（個人）'!$F$6:$O$100,5,FALSE))</f>
      </c>
      <c r="AK36" s="30">
        <f>IF(ISERROR(VLOOKUP($D36&amp;"@10",'中間シート（個人）'!$F$6:$O$100,6,FALSE)&amp;VLOOKUP($D36&amp;"@10",'中間シート（個人）'!$F$6:$O$100,7,FALSE)&amp;"."&amp;VLOOKUP($D36&amp;"@10",'中間シート（個人）'!$F$6:$O$100,8,FALSE)),"",VLOOKUP($D36&amp;"@10",'中間シート（個人）'!$F$6:$O$100,6,FALSE)&amp;VLOOKUP($D36&amp;"@10",'中間シート（個人）'!$F$6:$O$100,7,FALSE)&amp;"."&amp;VLOOKUP($D36&amp;"@10",'中間シート（個人）'!$F$6:$O$100,8,FALSE))</f>
      </c>
    </row>
    <row r="37" spans="3:37" ht="13.5">
      <c r="C37" s="30">
        <f>IF('中間シート（個人）'!D39="○","",VLOOKUP('個人種目'!F39,Sheet2!$A$2:$B$3,2,FALSE))</f>
      </c>
      <c r="D37" s="30">
        <f>IF('中間シート（個人）'!D39="○","",'中間シート（個人）'!C39)</f>
      </c>
      <c r="E37" s="30">
        <f>IF('中間シート（個人）'!D39="○","",ASC('個人種目'!D39&amp;" "&amp;'個人種目'!E39))</f>
      </c>
      <c r="F37" s="30">
        <f>IF('中間シート（個人）'!D39="○","",'個人種目'!G39&amp;IF(LEN('個人種目'!H39)=1,"0"&amp;'個人種目'!H39,'個人種目'!H39)&amp;IF(LEN('個人種目'!I39)=1,"0"&amp;'個人種目'!I39,'個人種目'!I39))</f>
      </c>
      <c r="G37" s="31">
        <f>IF('中間シート（個人）'!D39="○","",5)</f>
      </c>
      <c r="H37" s="30">
        <f>IF('中間シート（個人）'!D39="○","",0)</f>
      </c>
      <c r="I37" s="30">
        <f>IF('中間シート（個人）'!D39="○","",'中間シート（個人）'!H39)</f>
      </c>
      <c r="K37" s="30">
        <f>IF('中間シート（個人）'!D39="○","",'個人種目'!$K$1)</f>
      </c>
      <c r="M37" s="30">
        <f>IF('中間シート（個人）'!D39="○","",'個人種目'!$K$1)</f>
      </c>
      <c r="Q37" s="30">
        <f>IF('中間シート（個人）'!D39="○","",4)</f>
      </c>
      <c r="R37" s="30">
        <f>IF(ISERROR(VLOOKUP($D37&amp;"@1",'中間シート（個人）'!$F$6:$O$100,4,FALSE)&amp;VLOOKUP($D37&amp;"@1",'中間シート（個人）'!$F$6:$O$100,5,FALSE)),"",VLOOKUP($D37&amp;"@1",'中間シート（個人）'!$F$6:$O$100,4,FALSE)&amp;VLOOKUP($D37&amp;"@1",'中間シート（個人）'!$F$6:$O$100,5,FALSE))</f>
      </c>
      <c r="S37" s="30">
        <f>IF(ISERROR(VLOOKUP($D37&amp;"@1",'中間シート（個人）'!$F$6:$O$100,6,FALSE)&amp;VLOOKUP($D37&amp;"@1",'中間シート（個人）'!$F$6:$O$100,7,FALSE)&amp;"."&amp;VLOOKUP($D37&amp;"@1",'中間シート（個人）'!$F$6:$O$100,8,FALSE)),"",VLOOKUP($D37&amp;"@1",'中間シート（個人）'!$F$6:$O$100,6,FALSE)&amp;VLOOKUP($D37&amp;"@1",'中間シート（個人）'!$F$6:$O$100,7,FALSE)&amp;"."&amp;VLOOKUP($D37&amp;"@1",'中間シート（個人）'!$F$6:$O$100,8,FALSE))</f>
      </c>
      <c r="T37" s="30">
        <f>IF(ISERROR(VLOOKUP($D37&amp;"@2",'中間シート（個人）'!$F$6:$O$100,4,FALSE)&amp;VLOOKUP($D37&amp;"@2",'中間シート（個人）'!$F$6:$O$100,5,FALSE)),"",VLOOKUP($D37&amp;"@2",'中間シート（個人）'!$F$6:$O$100,4,FALSE)&amp;VLOOKUP($D37&amp;"@2",'中間シート（個人）'!$F$6:$O$100,5,FALSE))</f>
      </c>
      <c r="U37" s="30">
        <f>IF(ISERROR(VLOOKUP($D37&amp;"@2",'中間シート（個人）'!$F$6:$O$100,6,FALSE)&amp;VLOOKUP($D37&amp;"@2",'中間シート（個人）'!$F$6:$O$100,7,FALSE)&amp;"."&amp;VLOOKUP($D37&amp;"@2",'中間シート（個人）'!$F$6:$O$100,8,FALSE)),"",VLOOKUP($D37&amp;"@2",'中間シート（個人）'!$F$6:$O$100,6,FALSE)&amp;VLOOKUP($D37&amp;"@2",'中間シート（個人）'!$F$6:$O$100,7,FALSE)&amp;"."&amp;VLOOKUP($D37&amp;"@2",'中間シート（個人）'!$F$6:$O$100,8,FALSE))</f>
      </c>
      <c r="V37" s="30">
        <f>IF(ISERROR(VLOOKUP($D37&amp;"@3",'中間シート（個人）'!$F$6:$O$100,4,FALSE)&amp;VLOOKUP($D37&amp;"@3",'中間シート（個人）'!$F$6:$O$100,5,FALSE)),"",VLOOKUP($D37&amp;"@3",'中間シート（個人）'!$F$6:$O$100,4,FALSE)&amp;VLOOKUP($D37&amp;"@3",'中間シート（個人）'!$F$6:$O$100,5,FALSE))</f>
      </c>
      <c r="W37" s="30">
        <f>IF(ISERROR(VLOOKUP($D37&amp;"@3",'中間シート（個人）'!$F$6:$O$100,6,FALSE)&amp;VLOOKUP($D37&amp;"@3",'中間シート（個人）'!$F$6:$O$100,7,FALSE)&amp;"."&amp;VLOOKUP($D37&amp;"@3",'中間シート（個人）'!$F$6:$O$100,8,FALSE)),"",VLOOKUP($D37&amp;"@3",'中間シート（個人）'!$F$6:$O$100,6,FALSE)&amp;VLOOKUP($D37&amp;"@3",'中間シート（個人）'!$F$6:$O$100,7,FALSE)&amp;"."&amp;VLOOKUP($D37&amp;"@3",'中間シート（個人）'!$F$6:$O$100,8,FALSE))</f>
      </c>
      <c r="X37" s="30">
        <f>IF(ISERROR(VLOOKUP($D37&amp;"@4",'中間シート（個人）'!$F$6:$O$100,4,FALSE)&amp;VLOOKUP($D37&amp;"@4",'中間シート（個人）'!$F$6:$O$100,5,FALSE)),"",VLOOKUP($D37&amp;"@4",'中間シート（個人）'!$F$6:$O$100,4,FALSE)&amp;VLOOKUP($D37&amp;"@4",'中間シート（個人）'!$F$6:$O$100,5,FALSE))</f>
      </c>
      <c r="Y37" s="30">
        <f>IF(ISERROR(VLOOKUP($D37&amp;"@4",'中間シート（個人）'!$F$6:$O$100,6,FALSE)&amp;VLOOKUP($D37&amp;"@4",'中間シート（個人）'!$F$6:$O$100,7,FALSE)&amp;"."&amp;VLOOKUP($D37&amp;"@4",'中間シート（個人）'!$F$6:$O$100,8,FALSE)),"",VLOOKUP($D37&amp;"@4",'中間シート（個人）'!$F$6:$O$100,6,FALSE)&amp;VLOOKUP($D37&amp;"@4",'中間シート（個人）'!$F$6:$O$100,7,FALSE)&amp;"."&amp;VLOOKUP($D37&amp;"@4",'中間シート（個人）'!$F$6:$O$100,8,FALSE))</f>
      </c>
      <c r="Z37" s="30">
        <f>IF(ISERROR(VLOOKUP($D37&amp;"@5",'中間シート（個人）'!$F$6:$O$100,4,FALSE)&amp;VLOOKUP($D37&amp;"@5",'中間シート（個人）'!$F$6:$O$100,5,FALSE)),"",VLOOKUP($D37&amp;"@5",'中間シート（個人）'!$F$6:$O$100,4,FALSE)&amp;VLOOKUP($D37&amp;"@5",'中間シート（個人）'!$F$6:$O$100,5,FALSE))</f>
      </c>
      <c r="AA37" s="30">
        <f>IF(ISERROR(VLOOKUP($D37&amp;"@5",'中間シート（個人）'!$F$6:$O$100,6,FALSE)&amp;VLOOKUP($D37&amp;"@5",'中間シート（個人）'!$F$6:$O$100,7,FALSE)&amp;"."&amp;VLOOKUP($D37&amp;"@5",'中間シート（個人）'!$F$6:$O$100,8,FALSE)),"",VLOOKUP($D37&amp;"@5",'中間シート（個人）'!$F$6:$O$100,6,FALSE)&amp;VLOOKUP($D37&amp;"@5",'中間シート（個人）'!$F$6:$O$100,7,FALSE)&amp;"."&amp;VLOOKUP($D37&amp;"@5",'中間シート（個人）'!$F$6:$O$100,8,FALSE))</f>
      </c>
      <c r="AB37" s="30">
        <f>IF(ISERROR(VLOOKUP($D37&amp;"@6",'中間シート（個人）'!$F$6:$O$100,4,FALSE)&amp;VLOOKUP($D37&amp;"@6",'中間シート（個人）'!$F$6:$O$100,5,FALSE)),"",VLOOKUP($D37&amp;"@6",'中間シート（個人）'!$F$6:$O$100,4,FALSE)&amp;VLOOKUP($D37&amp;"@6",'中間シート（個人）'!$F$6:$O$100,5,FALSE))</f>
      </c>
      <c r="AC37" s="30">
        <f>IF(ISERROR(VLOOKUP($D37&amp;"@6",'中間シート（個人）'!$F$6:$O$100,6,FALSE)&amp;VLOOKUP($D37&amp;"@6",'中間シート（個人）'!$F$6:$O$100,7,FALSE)&amp;"."&amp;VLOOKUP($D37&amp;"@6",'中間シート（個人）'!$F$6:$O$100,8,FALSE)),"",VLOOKUP($D37&amp;"@6",'中間シート（個人）'!$F$6:$O$100,6,FALSE)&amp;VLOOKUP($D37&amp;"@6",'中間シート（個人）'!$F$6:$O$100,7,FALSE)&amp;"."&amp;VLOOKUP($D37&amp;"@6",'中間シート（個人）'!$F$6:$O$100,8,FALSE))</f>
      </c>
      <c r="AD37" s="30">
        <f>IF(ISERROR(VLOOKUP($D37&amp;"@7",'中間シート（個人）'!$F$6:$O$100,4,FALSE)&amp;VLOOKUP($D37&amp;"@7",'中間シート（個人）'!$F$6:$O$100,5,FALSE)),"",VLOOKUP($D37&amp;"@7",'中間シート（個人）'!$F$6:$O$100,4,FALSE)&amp;VLOOKUP($D37&amp;"@7",'中間シート（個人）'!$F$6:$O$100,5,FALSE))</f>
      </c>
      <c r="AE37" s="30">
        <f>IF(ISERROR(VLOOKUP($D37&amp;"@7",'中間シート（個人）'!$F$6:$O$100,6,FALSE)&amp;VLOOKUP($D37&amp;"@7",'中間シート（個人）'!$F$6:$O$100,7,FALSE)&amp;"."&amp;VLOOKUP($D37&amp;"@7",'中間シート（個人）'!$F$6:$O$100,8,FALSE)),"",VLOOKUP($D37&amp;"@7",'中間シート（個人）'!$F$6:$O$100,6,FALSE)&amp;VLOOKUP($D37&amp;"@7",'中間シート（個人）'!$F$6:$O$100,7,FALSE)&amp;"."&amp;VLOOKUP($D37&amp;"@7",'中間シート（個人）'!$F$6:$O$100,8,FALSE))</f>
      </c>
      <c r="AF37" s="30">
        <f>IF(ISERROR(VLOOKUP($D37&amp;"@8",'中間シート（個人）'!$F$6:$O$100,4,FALSE)&amp;VLOOKUP($D37&amp;"@8",'中間シート（個人）'!$F$6:$O$100,5,FALSE)),"",VLOOKUP($D37&amp;"@8",'中間シート（個人）'!$F$6:$O$100,4,FALSE)&amp;VLOOKUP($D37&amp;"@8",'中間シート（個人）'!$F$6:$O$100,5,FALSE))</f>
      </c>
      <c r="AG37" s="30">
        <f>IF(ISERROR(VLOOKUP($D37&amp;"@8",'中間シート（個人）'!$F$6:$O$100,6,FALSE)&amp;VLOOKUP($D37&amp;"@8",'中間シート（個人）'!$F$6:$O$100,7,FALSE)&amp;"."&amp;VLOOKUP($D37&amp;"@8",'中間シート（個人）'!$F$6:$O$100,8,FALSE)),"",VLOOKUP($D37&amp;"@8",'中間シート（個人）'!$F$6:$O$100,6,FALSE)&amp;VLOOKUP($D37&amp;"@8",'中間シート（個人）'!$F$6:$O$100,7,FALSE)&amp;"."&amp;VLOOKUP($D37&amp;"@8",'中間シート（個人）'!$F$6:$O$100,8,FALSE))</f>
      </c>
      <c r="AH37" s="30">
        <f>IF(ISERROR(VLOOKUP($D37&amp;"@9",'中間シート（個人）'!$F$6:$O$100,4,FALSE)&amp;VLOOKUP($D37&amp;"@9",'中間シート（個人）'!$F$6:$O$100,5,FALSE)),"",VLOOKUP($D37&amp;"@9",'中間シート（個人）'!$F$6:$O$100,4,FALSE)&amp;VLOOKUP($D37&amp;"@9",'中間シート（個人）'!$F$6:$O$100,5,FALSE))</f>
      </c>
      <c r="AI37" s="30">
        <f>IF(ISERROR(VLOOKUP($D37&amp;"@9",'中間シート（個人）'!$F$6:$O$100,6,FALSE)&amp;VLOOKUP($D37&amp;"@9",'中間シート（個人）'!$F$6:$O$100,7,FALSE)&amp;"."&amp;VLOOKUP($D37&amp;"@9",'中間シート（個人）'!$F$6:$O$100,8,FALSE)),"",VLOOKUP($D37&amp;"@9",'中間シート（個人）'!$F$6:$O$100,6,FALSE)&amp;VLOOKUP($D37&amp;"@9",'中間シート（個人）'!$F$6:$O$100,7,FALSE)&amp;"."&amp;VLOOKUP($D37&amp;"@9",'中間シート（個人）'!$F$6:$O$100,8,FALSE))</f>
      </c>
      <c r="AJ37" s="30">
        <f>IF(ISERROR(VLOOKUP($D37&amp;"@10",'中間シート（個人）'!$F$6:$O$100,4,FALSE)&amp;VLOOKUP($D37&amp;"@10",'中間シート（個人）'!$F$6:$O$100,5,FALSE)),"",VLOOKUP($D37&amp;"@10",'中間シート（個人）'!$F$6:$O$100,4,FALSE)&amp;VLOOKUP($D37&amp;"@10",'中間シート（個人）'!$F$6:$O$100,5,FALSE))</f>
      </c>
      <c r="AK37" s="30">
        <f>IF(ISERROR(VLOOKUP($D37&amp;"@10",'中間シート（個人）'!$F$6:$O$100,6,FALSE)&amp;VLOOKUP($D37&amp;"@10",'中間シート（個人）'!$F$6:$O$100,7,FALSE)&amp;"."&amp;VLOOKUP($D37&amp;"@10",'中間シート（個人）'!$F$6:$O$100,8,FALSE)),"",VLOOKUP($D37&amp;"@10",'中間シート（個人）'!$F$6:$O$100,6,FALSE)&amp;VLOOKUP($D37&amp;"@10",'中間シート（個人）'!$F$6:$O$100,7,FALSE)&amp;"."&amp;VLOOKUP($D37&amp;"@10",'中間シート（個人）'!$F$6:$O$100,8,FALSE))</f>
      </c>
    </row>
    <row r="38" spans="3:37" ht="13.5">
      <c r="C38" s="30">
        <f>IF('中間シート（個人）'!D40="○","",VLOOKUP('個人種目'!F40,Sheet2!$A$2:$B$3,2,FALSE))</f>
      </c>
      <c r="D38" s="30">
        <f>IF('中間シート（個人）'!D40="○","",'中間シート（個人）'!C40)</f>
      </c>
      <c r="E38" s="30">
        <f>IF('中間シート（個人）'!D40="○","",ASC('個人種目'!D40&amp;" "&amp;'個人種目'!E40))</f>
      </c>
      <c r="F38" s="30">
        <f>IF('中間シート（個人）'!D40="○","",'個人種目'!G40&amp;IF(LEN('個人種目'!H40)=1,"0"&amp;'個人種目'!H40,'個人種目'!H40)&amp;IF(LEN('個人種目'!I40)=1,"0"&amp;'個人種目'!I40,'個人種目'!I40))</f>
      </c>
      <c r="G38" s="31">
        <f>IF('中間シート（個人）'!D40="○","",5)</f>
      </c>
      <c r="H38" s="30">
        <f>IF('中間シート（個人）'!D40="○","",0)</f>
      </c>
      <c r="I38" s="30">
        <f>IF('中間シート（個人）'!D40="○","",'中間シート（個人）'!H40)</f>
      </c>
      <c r="K38" s="30">
        <f>IF('中間シート（個人）'!D40="○","",'個人種目'!$K$1)</f>
      </c>
      <c r="M38" s="30">
        <f>IF('中間シート（個人）'!D40="○","",'個人種目'!$K$1)</f>
      </c>
      <c r="Q38" s="30">
        <f>IF('中間シート（個人）'!D40="○","",4)</f>
      </c>
      <c r="R38" s="30">
        <f>IF(ISERROR(VLOOKUP($D38&amp;"@1",'中間シート（個人）'!$F$6:$O$100,4,FALSE)&amp;VLOOKUP($D38&amp;"@1",'中間シート（個人）'!$F$6:$O$100,5,FALSE)),"",VLOOKUP($D38&amp;"@1",'中間シート（個人）'!$F$6:$O$100,4,FALSE)&amp;VLOOKUP($D38&amp;"@1",'中間シート（個人）'!$F$6:$O$100,5,FALSE))</f>
      </c>
      <c r="S38" s="30">
        <f>IF(ISERROR(VLOOKUP($D38&amp;"@1",'中間シート（個人）'!$F$6:$O$100,6,FALSE)&amp;VLOOKUP($D38&amp;"@1",'中間シート（個人）'!$F$6:$O$100,7,FALSE)&amp;"."&amp;VLOOKUP($D38&amp;"@1",'中間シート（個人）'!$F$6:$O$100,8,FALSE)),"",VLOOKUP($D38&amp;"@1",'中間シート（個人）'!$F$6:$O$100,6,FALSE)&amp;VLOOKUP($D38&amp;"@1",'中間シート（個人）'!$F$6:$O$100,7,FALSE)&amp;"."&amp;VLOOKUP($D38&amp;"@1",'中間シート（個人）'!$F$6:$O$100,8,FALSE))</f>
      </c>
      <c r="T38" s="30">
        <f>IF(ISERROR(VLOOKUP($D38&amp;"@2",'中間シート（個人）'!$F$6:$O$100,4,FALSE)&amp;VLOOKUP($D38&amp;"@2",'中間シート（個人）'!$F$6:$O$100,5,FALSE)),"",VLOOKUP($D38&amp;"@2",'中間シート（個人）'!$F$6:$O$100,4,FALSE)&amp;VLOOKUP($D38&amp;"@2",'中間シート（個人）'!$F$6:$O$100,5,FALSE))</f>
      </c>
      <c r="U38" s="30">
        <f>IF(ISERROR(VLOOKUP($D38&amp;"@2",'中間シート（個人）'!$F$6:$O$100,6,FALSE)&amp;VLOOKUP($D38&amp;"@2",'中間シート（個人）'!$F$6:$O$100,7,FALSE)&amp;"."&amp;VLOOKUP($D38&amp;"@2",'中間シート（個人）'!$F$6:$O$100,8,FALSE)),"",VLOOKUP($D38&amp;"@2",'中間シート（個人）'!$F$6:$O$100,6,FALSE)&amp;VLOOKUP($D38&amp;"@2",'中間シート（個人）'!$F$6:$O$100,7,FALSE)&amp;"."&amp;VLOOKUP($D38&amp;"@2",'中間シート（個人）'!$F$6:$O$100,8,FALSE))</f>
      </c>
      <c r="V38" s="30">
        <f>IF(ISERROR(VLOOKUP($D38&amp;"@3",'中間シート（個人）'!$F$6:$O$100,4,FALSE)&amp;VLOOKUP($D38&amp;"@3",'中間シート（個人）'!$F$6:$O$100,5,FALSE)),"",VLOOKUP($D38&amp;"@3",'中間シート（個人）'!$F$6:$O$100,4,FALSE)&amp;VLOOKUP($D38&amp;"@3",'中間シート（個人）'!$F$6:$O$100,5,FALSE))</f>
      </c>
      <c r="W38" s="30">
        <f>IF(ISERROR(VLOOKUP($D38&amp;"@3",'中間シート（個人）'!$F$6:$O$100,6,FALSE)&amp;VLOOKUP($D38&amp;"@3",'中間シート（個人）'!$F$6:$O$100,7,FALSE)&amp;"."&amp;VLOOKUP($D38&amp;"@3",'中間シート（個人）'!$F$6:$O$100,8,FALSE)),"",VLOOKUP($D38&amp;"@3",'中間シート（個人）'!$F$6:$O$100,6,FALSE)&amp;VLOOKUP($D38&amp;"@3",'中間シート（個人）'!$F$6:$O$100,7,FALSE)&amp;"."&amp;VLOOKUP($D38&amp;"@3",'中間シート（個人）'!$F$6:$O$100,8,FALSE))</f>
      </c>
      <c r="X38" s="30">
        <f>IF(ISERROR(VLOOKUP($D38&amp;"@4",'中間シート（個人）'!$F$6:$O$100,4,FALSE)&amp;VLOOKUP($D38&amp;"@4",'中間シート（個人）'!$F$6:$O$100,5,FALSE)),"",VLOOKUP($D38&amp;"@4",'中間シート（個人）'!$F$6:$O$100,4,FALSE)&amp;VLOOKUP($D38&amp;"@4",'中間シート（個人）'!$F$6:$O$100,5,FALSE))</f>
      </c>
      <c r="Y38" s="30">
        <f>IF(ISERROR(VLOOKUP($D38&amp;"@4",'中間シート（個人）'!$F$6:$O$100,6,FALSE)&amp;VLOOKUP($D38&amp;"@4",'中間シート（個人）'!$F$6:$O$100,7,FALSE)&amp;"."&amp;VLOOKUP($D38&amp;"@4",'中間シート（個人）'!$F$6:$O$100,8,FALSE)),"",VLOOKUP($D38&amp;"@4",'中間シート（個人）'!$F$6:$O$100,6,FALSE)&amp;VLOOKUP($D38&amp;"@4",'中間シート（個人）'!$F$6:$O$100,7,FALSE)&amp;"."&amp;VLOOKUP($D38&amp;"@4",'中間シート（個人）'!$F$6:$O$100,8,FALSE))</f>
      </c>
      <c r="Z38" s="30">
        <f>IF(ISERROR(VLOOKUP($D38&amp;"@5",'中間シート（個人）'!$F$6:$O$100,4,FALSE)&amp;VLOOKUP($D38&amp;"@5",'中間シート（個人）'!$F$6:$O$100,5,FALSE)),"",VLOOKUP($D38&amp;"@5",'中間シート（個人）'!$F$6:$O$100,4,FALSE)&amp;VLOOKUP($D38&amp;"@5",'中間シート（個人）'!$F$6:$O$100,5,FALSE))</f>
      </c>
      <c r="AA38" s="30">
        <f>IF(ISERROR(VLOOKUP($D38&amp;"@5",'中間シート（個人）'!$F$6:$O$100,6,FALSE)&amp;VLOOKUP($D38&amp;"@5",'中間シート（個人）'!$F$6:$O$100,7,FALSE)&amp;"."&amp;VLOOKUP($D38&amp;"@5",'中間シート（個人）'!$F$6:$O$100,8,FALSE)),"",VLOOKUP($D38&amp;"@5",'中間シート（個人）'!$F$6:$O$100,6,FALSE)&amp;VLOOKUP($D38&amp;"@5",'中間シート（個人）'!$F$6:$O$100,7,FALSE)&amp;"."&amp;VLOOKUP($D38&amp;"@5",'中間シート（個人）'!$F$6:$O$100,8,FALSE))</f>
      </c>
      <c r="AB38" s="30">
        <f>IF(ISERROR(VLOOKUP($D38&amp;"@6",'中間シート（個人）'!$F$6:$O$100,4,FALSE)&amp;VLOOKUP($D38&amp;"@6",'中間シート（個人）'!$F$6:$O$100,5,FALSE)),"",VLOOKUP($D38&amp;"@6",'中間シート（個人）'!$F$6:$O$100,4,FALSE)&amp;VLOOKUP($D38&amp;"@6",'中間シート（個人）'!$F$6:$O$100,5,FALSE))</f>
      </c>
      <c r="AC38" s="30">
        <f>IF(ISERROR(VLOOKUP($D38&amp;"@6",'中間シート（個人）'!$F$6:$O$100,6,FALSE)&amp;VLOOKUP($D38&amp;"@6",'中間シート（個人）'!$F$6:$O$100,7,FALSE)&amp;"."&amp;VLOOKUP($D38&amp;"@6",'中間シート（個人）'!$F$6:$O$100,8,FALSE)),"",VLOOKUP($D38&amp;"@6",'中間シート（個人）'!$F$6:$O$100,6,FALSE)&amp;VLOOKUP($D38&amp;"@6",'中間シート（個人）'!$F$6:$O$100,7,FALSE)&amp;"."&amp;VLOOKUP($D38&amp;"@6",'中間シート（個人）'!$F$6:$O$100,8,FALSE))</f>
      </c>
      <c r="AD38" s="30">
        <f>IF(ISERROR(VLOOKUP($D38&amp;"@7",'中間シート（個人）'!$F$6:$O$100,4,FALSE)&amp;VLOOKUP($D38&amp;"@7",'中間シート（個人）'!$F$6:$O$100,5,FALSE)),"",VLOOKUP($D38&amp;"@7",'中間シート（個人）'!$F$6:$O$100,4,FALSE)&amp;VLOOKUP($D38&amp;"@7",'中間シート（個人）'!$F$6:$O$100,5,FALSE))</f>
      </c>
      <c r="AE38" s="30">
        <f>IF(ISERROR(VLOOKUP($D38&amp;"@7",'中間シート（個人）'!$F$6:$O$100,6,FALSE)&amp;VLOOKUP($D38&amp;"@7",'中間シート（個人）'!$F$6:$O$100,7,FALSE)&amp;"."&amp;VLOOKUP($D38&amp;"@7",'中間シート（個人）'!$F$6:$O$100,8,FALSE)),"",VLOOKUP($D38&amp;"@7",'中間シート（個人）'!$F$6:$O$100,6,FALSE)&amp;VLOOKUP($D38&amp;"@7",'中間シート（個人）'!$F$6:$O$100,7,FALSE)&amp;"."&amp;VLOOKUP($D38&amp;"@7",'中間シート（個人）'!$F$6:$O$100,8,FALSE))</f>
      </c>
      <c r="AF38" s="30">
        <f>IF(ISERROR(VLOOKUP($D38&amp;"@8",'中間シート（個人）'!$F$6:$O$100,4,FALSE)&amp;VLOOKUP($D38&amp;"@8",'中間シート（個人）'!$F$6:$O$100,5,FALSE)),"",VLOOKUP($D38&amp;"@8",'中間シート（個人）'!$F$6:$O$100,4,FALSE)&amp;VLOOKUP($D38&amp;"@8",'中間シート（個人）'!$F$6:$O$100,5,FALSE))</f>
      </c>
      <c r="AG38" s="30">
        <f>IF(ISERROR(VLOOKUP($D38&amp;"@8",'中間シート（個人）'!$F$6:$O$100,6,FALSE)&amp;VLOOKUP($D38&amp;"@8",'中間シート（個人）'!$F$6:$O$100,7,FALSE)&amp;"."&amp;VLOOKUP($D38&amp;"@8",'中間シート（個人）'!$F$6:$O$100,8,FALSE)),"",VLOOKUP($D38&amp;"@8",'中間シート（個人）'!$F$6:$O$100,6,FALSE)&amp;VLOOKUP($D38&amp;"@8",'中間シート（個人）'!$F$6:$O$100,7,FALSE)&amp;"."&amp;VLOOKUP($D38&amp;"@8",'中間シート（個人）'!$F$6:$O$100,8,FALSE))</f>
      </c>
      <c r="AH38" s="30">
        <f>IF(ISERROR(VLOOKUP($D38&amp;"@9",'中間シート（個人）'!$F$6:$O$100,4,FALSE)&amp;VLOOKUP($D38&amp;"@9",'中間シート（個人）'!$F$6:$O$100,5,FALSE)),"",VLOOKUP($D38&amp;"@9",'中間シート（個人）'!$F$6:$O$100,4,FALSE)&amp;VLOOKUP($D38&amp;"@9",'中間シート（個人）'!$F$6:$O$100,5,FALSE))</f>
      </c>
      <c r="AI38" s="30">
        <f>IF(ISERROR(VLOOKUP($D38&amp;"@9",'中間シート（個人）'!$F$6:$O$100,6,FALSE)&amp;VLOOKUP($D38&amp;"@9",'中間シート（個人）'!$F$6:$O$100,7,FALSE)&amp;"."&amp;VLOOKUP($D38&amp;"@9",'中間シート（個人）'!$F$6:$O$100,8,FALSE)),"",VLOOKUP($D38&amp;"@9",'中間シート（個人）'!$F$6:$O$100,6,FALSE)&amp;VLOOKUP($D38&amp;"@9",'中間シート（個人）'!$F$6:$O$100,7,FALSE)&amp;"."&amp;VLOOKUP($D38&amp;"@9",'中間シート（個人）'!$F$6:$O$100,8,FALSE))</f>
      </c>
      <c r="AJ38" s="30">
        <f>IF(ISERROR(VLOOKUP($D38&amp;"@10",'中間シート（個人）'!$F$6:$O$100,4,FALSE)&amp;VLOOKUP($D38&amp;"@10",'中間シート（個人）'!$F$6:$O$100,5,FALSE)),"",VLOOKUP($D38&amp;"@10",'中間シート（個人）'!$F$6:$O$100,4,FALSE)&amp;VLOOKUP($D38&amp;"@10",'中間シート（個人）'!$F$6:$O$100,5,FALSE))</f>
      </c>
      <c r="AK38" s="30">
        <f>IF(ISERROR(VLOOKUP($D38&amp;"@10",'中間シート（個人）'!$F$6:$O$100,6,FALSE)&amp;VLOOKUP($D38&amp;"@10",'中間シート（個人）'!$F$6:$O$100,7,FALSE)&amp;"."&amp;VLOOKUP($D38&amp;"@10",'中間シート（個人）'!$F$6:$O$100,8,FALSE)),"",VLOOKUP($D38&amp;"@10",'中間シート（個人）'!$F$6:$O$100,6,FALSE)&amp;VLOOKUP($D38&amp;"@10",'中間シート（個人）'!$F$6:$O$100,7,FALSE)&amp;"."&amp;VLOOKUP($D38&amp;"@10",'中間シート（個人）'!$F$6:$O$100,8,FALSE))</f>
      </c>
    </row>
    <row r="39" spans="3:37" ht="13.5">
      <c r="C39" s="30">
        <f>IF('中間シート（個人）'!D41="○","",VLOOKUP('個人種目'!F41,Sheet2!$A$2:$B$3,2,FALSE))</f>
      </c>
      <c r="D39" s="30">
        <f>IF('中間シート（個人）'!D41="○","",'中間シート（個人）'!C41)</f>
      </c>
      <c r="E39" s="30">
        <f>IF('中間シート（個人）'!D41="○","",ASC('個人種目'!D41&amp;" "&amp;'個人種目'!E41))</f>
      </c>
      <c r="F39" s="30">
        <f>IF('中間シート（個人）'!D41="○","",'個人種目'!G41&amp;IF(LEN('個人種目'!H41)=1,"0"&amp;'個人種目'!H41,'個人種目'!H41)&amp;IF(LEN('個人種目'!I41)=1,"0"&amp;'個人種目'!I41,'個人種目'!I41))</f>
      </c>
      <c r="G39" s="31">
        <f>IF('中間シート（個人）'!D41="○","",5)</f>
      </c>
      <c r="H39" s="30">
        <f>IF('中間シート（個人）'!D41="○","",0)</f>
      </c>
      <c r="I39" s="30">
        <f>IF('中間シート（個人）'!D41="○","",'中間シート（個人）'!H41)</f>
      </c>
      <c r="K39" s="30">
        <f>IF('中間シート（個人）'!D41="○","",'個人種目'!$K$1)</f>
      </c>
      <c r="M39" s="30">
        <f>IF('中間シート（個人）'!D41="○","",'個人種目'!$K$1)</f>
      </c>
      <c r="Q39" s="30">
        <f>IF('中間シート（個人）'!D41="○","",4)</f>
      </c>
      <c r="R39" s="30">
        <f>IF(ISERROR(VLOOKUP($D39&amp;"@1",'中間シート（個人）'!$F$6:$O$100,4,FALSE)&amp;VLOOKUP($D39&amp;"@1",'中間シート（個人）'!$F$6:$O$100,5,FALSE)),"",VLOOKUP($D39&amp;"@1",'中間シート（個人）'!$F$6:$O$100,4,FALSE)&amp;VLOOKUP($D39&amp;"@1",'中間シート（個人）'!$F$6:$O$100,5,FALSE))</f>
      </c>
      <c r="S39" s="30">
        <f>IF(ISERROR(VLOOKUP($D39&amp;"@1",'中間シート（個人）'!$F$6:$O$100,6,FALSE)&amp;VLOOKUP($D39&amp;"@1",'中間シート（個人）'!$F$6:$O$100,7,FALSE)&amp;"."&amp;VLOOKUP($D39&amp;"@1",'中間シート（個人）'!$F$6:$O$100,8,FALSE)),"",VLOOKUP($D39&amp;"@1",'中間シート（個人）'!$F$6:$O$100,6,FALSE)&amp;VLOOKUP($D39&amp;"@1",'中間シート（個人）'!$F$6:$O$100,7,FALSE)&amp;"."&amp;VLOOKUP($D39&amp;"@1",'中間シート（個人）'!$F$6:$O$100,8,FALSE))</f>
      </c>
      <c r="T39" s="30">
        <f>IF(ISERROR(VLOOKUP($D39&amp;"@2",'中間シート（個人）'!$F$6:$O$100,4,FALSE)&amp;VLOOKUP($D39&amp;"@2",'中間シート（個人）'!$F$6:$O$100,5,FALSE)),"",VLOOKUP($D39&amp;"@2",'中間シート（個人）'!$F$6:$O$100,4,FALSE)&amp;VLOOKUP($D39&amp;"@2",'中間シート（個人）'!$F$6:$O$100,5,FALSE))</f>
      </c>
      <c r="U39" s="30">
        <f>IF(ISERROR(VLOOKUP($D39&amp;"@2",'中間シート（個人）'!$F$6:$O$100,6,FALSE)&amp;VLOOKUP($D39&amp;"@2",'中間シート（個人）'!$F$6:$O$100,7,FALSE)&amp;"."&amp;VLOOKUP($D39&amp;"@2",'中間シート（個人）'!$F$6:$O$100,8,FALSE)),"",VLOOKUP($D39&amp;"@2",'中間シート（個人）'!$F$6:$O$100,6,FALSE)&amp;VLOOKUP($D39&amp;"@2",'中間シート（個人）'!$F$6:$O$100,7,FALSE)&amp;"."&amp;VLOOKUP($D39&amp;"@2",'中間シート（個人）'!$F$6:$O$100,8,FALSE))</f>
      </c>
      <c r="V39" s="30">
        <f>IF(ISERROR(VLOOKUP($D39&amp;"@3",'中間シート（個人）'!$F$6:$O$100,4,FALSE)&amp;VLOOKUP($D39&amp;"@3",'中間シート（個人）'!$F$6:$O$100,5,FALSE)),"",VLOOKUP($D39&amp;"@3",'中間シート（個人）'!$F$6:$O$100,4,FALSE)&amp;VLOOKUP($D39&amp;"@3",'中間シート（個人）'!$F$6:$O$100,5,FALSE))</f>
      </c>
      <c r="W39" s="30">
        <f>IF(ISERROR(VLOOKUP($D39&amp;"@3",'中間シート（個人）'!$F$6:$O$100,6,FALSE)&amp;VLOOKUP($D39&amp;"@3",'中間シート（個人）'!$F$6:$O$100,7,FALSE)&amp;"."&amp;VLOOKUP($D39&amp;"@3",'中間シート（個人）'!$F$6:$O$100,8,FALSE)),"",VLOOKUP($D39&amp;"@3",'中間シート（個人）'!$F$6:$O$100,6,FALSE)&amp;VLOOKUP($D39&amp;"@3",'中間シート（個人）'!$F$6:$O$100,7,FALSE)&amp;"."&amp;VLOOKUP($D39&amp;"@3",'中間シート（個人）'!$F$6:$O$100,8,FALSE))</f>
      </c>
      <c r="X39" s="30">
        <f>IF(ISERROR(VLOOKUP($D39&amp;"@4",'中間シート（個人）'!$F$6:$O$100,4,FALSE)&amp;VLOOKUP($D39&amp;"@4",'中間シート（個人）'!$F$6:$O$100,5,FALSE)),"",VLOOKUP($D39&amp;"@4",'中間シート（個人）'!$F$6:$O$100,4,FALSE)&amp;VLOOKUP($D39&amp;"@4",'中間シート（個人）'!$F$6:$O$100,5,FALSE))</f>
      </c>
      <c r="Y39" s="30">
        <f>IF(ISERROR(VLOOKUP($D39&amp;"@4",'中間シート（個人）'!$F$6:$O$100,6,FALSE)&amp;VLOOKUP($D39&amp;"@4",'中間シート（個人）'!$F$6:$O$100,7,FALSE)&amp;"."&amp;VLOOKUP($D39&amp;"@4",'中間シート（個人）'!$F$6:$O$100,8,FALSE)),"",VLOOKUP($D39&amp;"@4",'中間シート（個人）'!$F$6:$O$100,6,FALSE)&amp;VLOOKUP($D39&amp;"@4",'中間シート（個人）'!$F$6:$O$100,7,FALSE)&amp;"."&amp;VLOOKUP($D39&amp;"@4",'中間シート（個人）'!$F$6:$O$100,8,FALSE))</f>
      </c>
      <c r="Z39" s="30">
        <f>IF(ISERROR(VLOOKUP($D39&amp;"@5",'中間シート（個人）'!$F$6:$O$100,4,FALSE)&amp;VLOOKUP($D39&amp;"@5",'中間シート（個人）'!$F$6:$O$100,5,FALSE)),"",VLOOKUP($D39&amp;"@5",'中間シート（個人）'!$F$6:$O$100,4,FALSE)&amp;VLOOKUP($D39&amp;"@5",'中間シート（個人）'!$F$6:$O$100,5,FALSE))</f>
      </c>
      <c r="AA39" s="30">
        <f>IF(ISERROR(VLOOKUP($D39&amp;"@5",'中間シート（個人）'!$F$6:$O$100,6,FALSE)&amp;VLOOKUP($D39&amp;"@5",'中間シート（個人）'!$F$6:$O$100,7,FALSE)&amp;"."&amp;VLOOKUP($D39&amp;"@5",'中間シート（個人）'!$F$6:$O$100,8,FALSE)),"",VLOOKUP($D39&amp;"@5",'中間シート（個人）'!$F$6:$O$100,6,FALSE)&amp;VLOOKUP($D39&amp;"@5",'中間シート（個人）'!$F$6:$O$100,7,FALSE)&amp;"."&amp;VLOOKUP($D39&amp;"@5",'中間シート（個人）'!$F$6:$O$100,8,FALSE))</f>
      </c>
      <c r="AB39" s="30">
        <f>IF(ISERROR(VLOOKUP($D39&amp;"@6",'中間シート（個人）'!$F$6:$O$100,4,FALSE)&amp;VLOOKUP($D39&amp;"@6",'中間シート（個人）'!$F$6:$O$100,5,FALSE)),"",VLOOKUP($D39&amp;"@6",'中間シート（個人）'!$F$6:$O$100,4,FALSE)&amp;VLOOKUP($D39&amp;"@6",'中間シート（個人）'!$F$6:$O$100,5,FALSE))</f>
      </c>
      <c r="AC39" s="30">
        <f>IF(ISERROR(VLOOKUP($D39&amp;"@6",'中間シート（個人）'!$F$6:$O$100,6,FALSE)&amp;VLOOKUP($D39&amp;"@6",'中間シート（個人）'!$F$6:$O$100,7,FALSE)&amp;"."&amp;VLOOKUP($D39&amp;"@6",'中間シート（個人）'!$F$6:$O$100,8,FALSE)),"",VLOOKUP($D39&amp;"@6",'中間シート（個人）'!$F$6:$O$100,6,FALSE)&amp;VLOOKUP($D39&amp;"@6",'中間シート（個人）'!$F$6:$O$100,7,FALSE)&amp;"."&amp;VLOOKUP($D39&amp;"@6",'中間シート（個人）'!$F$6:$O$100,8,FALSE))</f>
      </c>
      <c r="AD39" s="30">
        <f>IF(ISERROR(VLOOKUP($D39&amp;"@7",'中間シート（個人）'!$F$6:$O$100,4,FALSE)&amp;VLOOKUP($D39&amp;"@7",'中間シート（個人）'!$F$6:$O$100,5,FALSE)),"",VLOOKUP($D39&amp;"@7",'中間シート（個人）'!$F$6:$O$100,4,FALSE)&amp;VLOOKUP($D39&amp;"@7",'中間シート（個人）'!$F$6:$O$100,5,FALSE))</f>
      </c>
      <c r="AE39" s="30">
        <f>IF(ISERROR(VLOOKUP($D39&amp;"@7",'中間シート（個人）'!$F$6:$O$100,6,FALSE)&amp;VLOOKUP($D39&amp;"@7",'中間シート（個人）'!$F$6:$O$100,7,FALSE)&amp;"."&amp;VLOOKUP($D39&amp;"@7",'中間シート（個人）'!$F$6:$O$100,8,FALSE)),"",VLOOKUP($D39&amp;"@7",'中間シート（個人）'!$F$6:$O$100,6,FALSE)&amp;VLOOKUP($D39&amp;"@7",'中間シート（個人）'!$F$6:$O$100,7,FALSE)&amp;"."&amp;VLOOKUP($D39&amp;"@7",'中間シート（個人）'!$F$6:$O$100,8,FALSE))</f>
      </c>
      <c r="AF39" s="30">
        <f>IF(ISERROR(VLOOKUP($D39&amp;"@8",'中間シート（個人）'!$F$6:$O$100,4,FALSE)&amp;VLOOKUP($D39&amp;"@8",'中間シート（個人）'!$F$6:$O$100,5,FALSE)),"",VLOOKUP($D39&amp;"@8",'中間シート（個人）'!$F$6:$O$100,4,FALSE)&amp;VLOOKUP($D39&amp;"@8",'中間シート（個人）'!$F$6:$O$100,5,FALSE))</f>
      </c>
      <c r="AG39" s="30">
        <f>IF(ISERROR(VLOOKUP($D39&amp;"@8",'中間シート（個人）'!$F$6:$O$100,6,FALSE)&amp;VLOOKUP($D39&amp;"@8",'中間シート（個人）'!$F$6:$O$100,7,FALSE)&amp;"."&amp;VLOOKUP($D39&amp;"@8",'中間シート（個人）'!$F$6:$O$100,8,FALSE)),"",VLOOKUP($D39&amp;"@8",'中間シート（個人）'!$F$6:$O$100,6,FALSE)&amp;VLOOKUP($D39&amp;"@8",'中間シート（個人）'!$F$6:$O$100,7,FALSE)&amp;"."&amp;VLOOKUP($D39&amp;"@8",'中間シート（個人）'!$F$6:$O$100,8,FALSE))</f>
      </c>
      <c r="AH39" s="30">
        <f>IF(ISERROR(VLOOKUP($D39&amp;"@9",'中間シート（個人）'!$F$6:$O$100,4,FALSE)&amp;VLOOKUP($D39&amp;"@9",'中間シート（個人）'!$F$6:$O$100,5,FALSE)),"",VLOOKUP($D39&amp;"@9",'中間シート（個人）'!$F$6:$O$100,4,FALSE)&amp;VLOOKUP($D39&amp;"@9",'中間シート（個人）'!$F$6:$O$100,5,FALSE))</f>
      </c>
      <c r="AI39" s="30">
        <f>IF(ISERROR(VLOOKUP($D39&amp;"@9",'中間シート（個人）'!$F$6:$O$100,6,FALSE)&amp;VLOOKUP($D39&amp;"@9",'中間シート（個人）'!$F$6:$O$100,7,FALSE)&amp;"."&amp;VLOOKUP($D39&amp;"@9",'中間シート（個人）'!$F$6:$O$100,8,FALSE)),"",VLOOKUP($D39&amp;"@9",'中間シート（個人）'!$F$6:$O$100,6,FALSE)&amp;VLOOKUP($D39&amp;"@9",'中間シート（個人）'!$F$6:$O$100,7,FALSE)&amp;"."&amp;VLOOKUP($D39&amp;"@9",'中間シート（個人）'!$F$6:$O$100,8,FALSE))</f>
      </c>
      <c r="AJ39" s="30">
        <f>IF(ISERROR(VLOOKUP($D39&amp;"@10",'中間シート（個人）'!$F$6:$O$100,4,FALSE)&amp;VLOOKUP($D39&amp;"@10",'中間シート（個人）'!$F$6:$O$100,5,FALSE)),"",VLOOKUP($D39&amp;"@10",'中間シート（個人）'!$F$6:$O$100,4,FALSE)&amp;VLOOKUP($D39&amp;"@10",'中間シート（個人）'!$F$6:$O$100,5,FALSE))</f>
      </c>
      <c r="AK39" s="30">
        <f>IF(ISERROR(VLOOKUP($D39&amp;"@10",'中間シート（個人）'!$F$6:$O$100,6,FALSE)&amp;VLOOKUP($D39&amp;"@10",'中間シート（個人）'!$F$6:$O$100,7,FALSE)&amp;"."&amp;VLOOKUP($D39&amp;"@10",'中間シート（個人）'!$F$6:$O$100,8,FALSE)),"",VLOOKUP($D39&amp;"@10",'中間シート（個人）'!$F$6:$O$100,6,FALSE)&amp;VLOOKUP($D39&amp;"@10",'中間シート（個人）'!$F$6:$O$100,7,FALSE)&amp;"."&amp;VLOOKUP($D39&amp;"@10",'中間シート（個人）'!$F$6:$O$100,8,FALSE))</f>
      </c>
    </row>
    <row r="40" spans="3:37" ht="13.5">
      <c r="C40" s="30">
        <f>IF('中間シート（個人）'!D42="○","",VLOOKUP('個人種目'!F42,Sheet2!$A$2:$B$3,2,FALSE))</f>
      </c>
      <c r="D40" s="30">
        <f>IF('中間シート（個人）'!D42="○","",'中間シート（個人）'!C42)</f>
      </c>
      <c r="E40" s="30">
        <f>IF('中間シート（個人）'!D42="○","",ASC('個人種目'!D42&amp;" "&amp;'個人種目'!E42))</f>
      </c>
      <c r="F40" s="30">
        <f>IF('中間シート（個人）'!D42="○","",'個人種目'!G42&amp;IF(LEN('個人種目'!H42)=1,"0"&amp;'個人種目'!H42,'個人種目'!H42)&amp;IF(LEN('個人種目'!I42)=1,"0"&amp;'個人種目'!I42,'個人種目'!I42))</f>
      </c>
      <c r="G40" s="31">
        <f>IF('中間シート（個人）'!D42="○","",5)</f>
      </c>
      <c r="H40" s="30">
        <f>IF('中間シート（個人）'!D42="○","",0)</f>
      </c>
      <c r="I40" s="30">
        <f>IF('中間シート（個人）'!D42="○","",'中間シート（個人）'!H42)</f>
      </c>
      <c r="K40" s="30">
        <f>IF('中間シート（個人）'!D42="○","",'個人種目'!$K$1)</f>
      </c>
      <c r="M40" s="30">
        <f>IF('中間シート（個人）'!D42="○","",'個人種目'!$K$1)</f>
      </c>
      <c r="Q40" s="30">
        <f>IF('中間シート（個人）'!D42="○","",4)</f>
      </c>
      <c r="R40" s="30">
        <f>IF(ISERROR(VLOOKUP($D40&amp;"@1",'中間シート（個人）'!$F$6:$O$100,4,FALSE)&amp;VLOOKUP($D40&amp;"@1",'中間シート（個人）'!$F$6:$O$100,5,FALSE)),"",VLOOKUP($D40&amp;"@1",'中間シート（個人）'!$F$6:$O$100,4,FALSE)&amp;VLOOKUP($D40&amp;"@1",'中間シート（個人）'!$F$6:$O$100,5,FALSE))</f>
      </c>
      <c r="S40" s="30">
        <f>IF(ISERROR(VLOOKUP($D40&amp;"@1",'中間シート（個人）'!$F$6:$O$100,6,FALSE)&amp;VLOOKUP($D40&amp;"@1",'中間シート（個人）'!$F$6:$O$100,7,FALSE)&amp;"."&amp;VLOOKUP($D40&amp;"@1",'中間シート（個人）'!$F$6:$O$100,8,FALSE)),"",VLOOKUP($D40&amp;"@1",'中間シート（個人）'!$F$6:$O$100,6,FALSE)&amp;VLOOKUP($D40&amp;"@1",'中間シート（個人）'!$F$6:$O$100,7,FALSE)&amp;"."&amp;VLOOKUP($D40&amp;"@1",'中間シート（個人）'!$F$6:$O$100,8,FALSE))</f>
      </c>
      <c r="T40" s="30">
        <f>IF(ISERROR(VLOOKUP($D40&amp;"@2",'中間シート（個人）'!$F$6:$O$100,4,FALSE)&amp;VLOOKUP($D40&amp;"@2",'中間シート（個人）'!$F$6:$O$100,5,FALSE)),"",VLOOKUP($D40&amp;"@2",'中間シート（個人）'!$F$6:$O$100,4,FALSE)&amp;VLOOKUP($D40&amp;"@2",'中間シート（個人）'!$F$6:$O$100,5,FALSE))</f>
      </c>
      <c r="U40" s="30">
        <f>IF(ISERROR(VLOOKUP($D40&amp;"@2",'中間シート（個人）'!$F$6:$O$100,6,FALSE)&amp;VLOOKUP($D40&amp;"@2",'中間シート（個人）'!$F$6:$O$100,7,FALSE)&amp;"."&amp;VLOOKUP($D40&amp;"@2",'中間シート（個人）'!$F$6:$O$100,8,FALSE)),"",VLOOKUP($D40&amp;"@2",'中間シート（個人）'!$F$6:$O$100,6,FALSE)&amp;VLOOKUP($D40&amp;"@2",'中間シート（個人）'!$F$6:$O$100,7,FALSE)&amp;"."&amp;VLOOKUP($D40&amp;"@2",'中間シート（個人）'!$F$6:$O$100,8,FALSE))</f>
      </c>
      <c r="V40" s="30">
        <f>IF(ISERROR(VLOOKUP($D40&amp;"@3",'中間シート（個人）'!$F$6:$O$100,4,FALSE)&amp;VLOOKUP($D40&amp;"@3",'中間シート（個人）'!$F$6:$O$100,5,FALSE)),"",VLOOKUP($D40&amp;"@3",'中間シート（個人）'!$F$6:$O$100,4,FALSE)&amp;VLOOKUP($D40&amp;"@3",'中間シート（個人）'!$F$6:$O$100,5,FALSE))</f>
      </c>
      <c r="W40" s="30">
        <f>IF(ISERROR(VLOOKUP($D40&amp;"@3",'中間シート（個人）'!$F$6:$O$100,6,FALSE)&amp;VLOOKUP($D40&amp;"@3",'中間シート（個人）'!$F$6:$O$100,7,FALSE)&amp;"."&amp;VLOOKUP($D40&amp;"@3",'中間シート（個人）'!$F$6:$O$100,8,FALSE)),"",VLOOKUP($D40&amp;"@3",'中間シート（個人）'!$F$6:$O$100,6,FALSE)&amp;VLOOKUP($D40&amp;"@3",'中間シート（個人）'!$F$6:$O$100,7,FALSE)&amp;"."&amp;VLOOKUP($D40&amp;"@3",'中間シート（個人）'!$F$6:$O$100,8,FALSE))</f>
      </c>
      <c r="X40" s="30">
        <f>IF(ISERROR(VLOOKUP($D40&amp;"@4",'中間シート（個人）'!$F$6:$O$100,4,FALSE)&amp;VLOOKUP($D40&amp;"@4",'中間シート（個人）'!$F$6:$O$100,5,FALSE)),"",VLOOKUP($D40&amp;"@4",'中間シート（個人）'!$F$6:$O$100,4,FALSE)&amp;VLOOKUP($D40&amp;"@4",'中間シート（個人）'!$F$6:$O$100,5,FALSE))</f>
      </c>
      <c r="Y40" s="30">
        <f>IF(ISERROR(VLOOKUP($D40&amp;"@4",'中間シート（個人）'!$F$6:$O$100,6,FALSE)&amp;VLOOKUP($D40&amp;"@4",'中間シート（個人）'!$F$6:$O$100,7,FALSE)&amp;"."&amp;VLOOKUP($D40&amp;"@4",'中間シート（個人）'!$F$6:$O$100,8,FALSE)),"",VLOOKUP($D40&amp;"@4",'中間シート（個人）'!$F$6:$O$100,6,FALSE)&amp;VLOOKUP($D40&amp;"@4",'中間シート（個人）'!$F$6:$O$100,7,FALSE)&amp;"."&amp;VLOOKUP($D40&amp;"@4",'中間シート（個人）'!$F$6:$O$100,8,FALSE))</f>
      </c>
      <c r="Z40" s="30">
        <f>IF(ISERROR(VLOOKUP($D40&amp;"@5",'中間シート（個人）'!$F$6:$O$100,4,FALSE)&amp;VLOOKUP($D40&amp;"@5",'中間シート（個人）'!$F$6:$O$100,5,FALSE)),"",VLOOKUP($D40&amp;"@5",'中間シート（個人）'!$F$6:$O$100,4,FALSE)&amp;VLOOKUP($D40&amp;"@5",'中間シート（個人）'!$F$6:$O$100,5,FALSE))</f>
      </c>
      <c r="AA40" s="30">
        <f>IF(ISERROR(VLOOKUP($D40&amp;"@5",'中間シート（個人）'!$F$6:$O$100,6,FALSE)&amp;VLOOKUP($D40&amp;"@5",'中間シート（個人）'!$F$6:$O$100,7,FALSE)&amp;"."&amp;VLOOKUP($D40&amp;"@5",'中間シート（個人）'!$F$6:$O$100,8,FALSE)),"",VLOOKUP($D40&amp;"@5",'中間シート（個人）'!$F$6:$O$100,6,FALSE)&amp;VLOOKUP($D40&amp;"@5",'中間シート（個人）'!$F$6:$O$100,7,FALSE)&amp;"."&amp;VLOOKUP($D40&amp;"@5",'中間シート（個人）'!$F$6:$O$100,8,FALSE))</f>
      </c>
      <c r="AB40" s="30">
        <f>IF(ISERROR(VLOOKUP($D40&amp;"@6",'中間シート（個人）'!$F$6:$O$100,4,FALSE)&amp;VLOOKUP($D40&amp;"@6",'中間シート（個人）'!$F$6:$O$100,5,FALSE)),"",VLOOKUP($D40&amp;"@6",'中間シート（個人）'!$F$6:$O$100,4,FALSE)&amp;VLOOKUP($D40&amp;"@6",'中間シート（個人）'!$F$6:$O$100,5,FALSE))</f>
      </c>
      <c r="AC40" s="30">
        <f>IF(ISERROR(VLOOKUP($D40&amp;"@6",'中間シート（個人）'!$F$6:$O$100,6,FALSE)&amp;VLOOKUP($D40&amp;"@6",'中間シート（個人）'!$F$6:$O$100,7,FALSE)&amp;"."&amp;VLOOKUP($D40&amp;"@6",'中間シート（個人）'!$F$6:$O$100,8,FALSE)),"",VLOOKUP($D40&amp;"@6",'中間シート（個人）'!$F$6:$O$100,6,FALSE)&amp;VLOOKUP($D40&amp;"@6",'中間シート（個人）'!$F$6:$O$100,7,FALSE)&amp;"."&amp;VLOOKUP($D40&amp;"@6",'中間シート（個人）'!$F$6:$O$100,8,FALSE))</f>
      </c>
      <c r="AD40" s="30">
        <f>IF(ISERROR(VLOOKUP($D40&amp;"@7",'中間シート（個人）'!$F$6:$O$100,4,FALSE)&amp;VLOOKUP($D40&amp;"@7",'中間シート（個人）'!$F$6:$O$100,5,FALSE)),"",VLOOKUP($D40&amp;"@7",'中間シート（個人）'!$F$6:$O$100,4,FALSE)&amp;VLOOKUP($D40&amp;"@7",'中間シート（個人）'!$F$6:$O$100,5,FALSE))</f>
      </c>
      <c r="AE40" s="30">
        <f>IF(ISERROR(VLOOKUP($D40&amp;"@7",'中間シート（個人）'!$F$6:$O$100,6,FALSE)&amp;VLOOKUP($D40&amp;"@7",'中間シート（個人）'!$F$6:$O$100,7,FALSE)&amp;"."&amp;VLOOKUP($D40&amp;"@7",'中間シート（個人）'!$F$6:$O$100,8,FALSE)),"",VLOOKUP($D40&amp;"@7",'中間シート（個人）'!$F$6:$O$100,6,FALSE)&amp;VLOOKUP($D40&amp;"@7",'中間シート（個人）'!$F$6:$O$100,7,FALSE)&amp;"."&amp;VLOOKUP($D40&amp;"@7",'中間シート（個人）'!$F$6:$O$100,8,FALSE))</f>
      </c>
      <c r="AF40" s="30">
        <f>IF(ISERROR(VLOOKUP($D40&amp;"@8",'中間シート（個人）'!$F$6:$O$100,4,FALSE)&amp;VLOOKUP($D40&amp;"@8",'中間シート（個人）'!$F$6:$O$100,5,FALSE)),"",VLOOKUP($D40&amp;"@8",'中間シート（個人）'!$F$6:$O$100,4,FALSE)&amp;VLOOKUP($D40&amp;"@8",'中間シート（個人）'!$F$6:$O$100,5,FALSE))</f>
      </c>
      <c r="AG40" s="30">
        <f>IF(ISERROR(VLOOKUP($D40&amp;"@8",'中間シート（個人）'!$F$6:$O$100,6,FALSE)&amp;VLOOKUP($D40&amp;"@8",'中間シート（個人）'!$F$6:$O$100,7,FALSE)&amp;"."&amp;VLOOKUP($D40&amp;"@8",'中間シート（個人）'!$F$6:$O$100,8,FALSE)),"",VLOOKUP($D40&amp;"@8",'中間シート（個人）'!$F$6:$O$100,6,FALSE)&amp;VLOOKUP($D40&amp;"@8",'中間シート（個人）'!$F$6:$O$100,7,FALSE)&amp;"."&amp;VLOOKUP($D40&amp;"@8",'中間シート（個人）'!$F$6:$O$100,8,FALSE))</f>
      </c>
      <c r="AH40" s="30">
        <f>IF(ISERROR(VLOOKUP($D40&amp;"@9",'中間シート（個人）'!$F$6:$O$100,4,FALSE)&amp;VLOOKUP($D40&amp;"@9",'中間シート（個人）'!$F$6:$O$100,5,FALSE)),"",VLOOKUP($D40&amp;"@9",'中間シート（個人）'!$F$6:$O$100,4,FALSE)&amp;VLOOKUP($D40&amp;"@9",'中間シート（個人）'!$F$6:$O$100,5,FALSE))</f>
      </c>
      <c r="AI40" s="30">
        <f>IF(ISERROR(VLOOKUP($D40&amp;"@9",'中間シート（個人）'!$F$6:$O$100,6,FALSE)&amp;VLOOKUP($D40&amp;"@9",'中間シート（個人）'!$F$6:$O$100,7,FALSE)&amp;"."&amp;VLOOKUP($D40&amp;"@9",'中間シート（個人）'!$F$6:$O$100,8,FALSE)),"",VLOOKUP($D40&amp;"@9",'中間シート（個人）'!$F$6:$O$100,6,FALSE)&amp;VLOOKUP($D40&amp;"@9",'中間シート（個人）'!$F$6:$O$100,7,FALSE)&amp;"."&amp;VLOOKUP($D40&amp;"@9",'中間シート（個人）'!$F$6:$O$100,8,FALSE))</f>
      </c>
      <c r="AJ40" s="30">
        <f>IF(ISERROR(VLOOKUP($D40&amp;"@10",'中間シート（個人）'!$F$6:$O$100,4,FALSE)&amp;VLOOKUP($D40&amp;"@10",'中間シート（個人）'!$F$6:$O$100,5,FALSE)),"",VLOOKUP($D40&amp;"@10",'中間シート（個人）'!$F$6:$O$100,4,FALSE)&amp;VLOOKUP($D40&amp;"@10",'中間シート（個人）'!$F$6:$O$100,5,FALSE))</f>
      </c>
      <c r="AK40" s="30">
        <f>IF(ISERROR(VLOOKUP($D40&amp;"@10",'中間シート（個人）'!$F$6:$O$100,6,FALSE)&amp;VLOOKUP($D40&amp;"@10",'中間シート（個人）'!$F$6:$O$100,7,FALSE)&amp;"."&amp;VLOOKUP($D40&amp;"@10",'中間シート（個人）'!$F$6:$O$100,8,FALSE)),"",VLOOKUP($D40&amp;"@10",'中間シート（個人）'!$F$6:$O$100,6,FALSE)&amp;VLOOKUP($D40&amp;"@10",'中間シート（個人）'!$F$6:$O$100,7,FALSE)&amp;"."&amp;VLOOKUP($D40&amp;"@10",'中間シート（個人）'!$F$6:$O$100,8,FALSE))</f>
      </c>
    </row>
    <row r="41" spans="3:37" ht="13.5">
      <c r="C41" s="30">
        <f>IF('中間シート（個人）'!D43="○","",VLOOKUP('個人種目'!F43,Sheet2!$A$2:$B$3,2,FALSE))</f>
      </c>
      <c r="D41" s="30">
        <f>IF('中間シート（個人）'!D43="○","",'中間シート（個人）'!C43)</f>
      </c>
      <c r="E41" s="30">
        <f>IF('中間シート（個人）'!D43="○","",ASC('個人種目'!D43&amp;" "&amp;'個人種目'!E43))</f>
      </c>
      <c r="F41" s="30">
        <f>IF('中間シート（個人）'!D43="○","",'個人種目'!G43&amp;IF(LEN('個人種目'!H43)=1,"0"&amp;'個人種目'!H43,'個人種目'!H43)&amp;IF(LEN('個人種目'!I43)=1,"0"&amp;'個人種目'!I43,'個人種目'!I43))</f>
      </c>
      <c r="G41" s="31">
        <f>IF('中間シート（個人）'!D43="○","",5)</f>
      </c>
      <c r="H41" s="30">
        <f>IF('中間シート（個人）'!D43="○","",0)</f>
      </c>
      <c r="I41" s="30">
        <f>IF('中間シート（個人）'!D43="○","",'中間シート（個人）'!H43)</f>
      </c>
      <c r="K41" s="30">
        <f>IF('中間シート（個人）'!D43="○","",'個人種目'!$K$1)</f>
      </c>
      <c r="M41" s="30">
        <f>IF('中間シート（個人）'!D43="○","",'個人種目'!$K$1)</f>
      </c>
      <c r="Q41" s="30">
        <f>IF('中間シート（個人）'!D43="○","",4)</f>
      </c>
      <c r="R41" s="30">
        <f>IF(ISERROR(VLOOKUP($D41&amp;"@1",'中間シート（個人）'!$F$6:$O$100,4,FALSE)&amp;VLOOKUP($D41&amp;"@1",'中間シート（個人）'!$F$6:$O$100,5,FALSE)),"",VLOOKUP($D41&amp;"@1",'中間シート（個人）'!$F$6:$O$100,4,FALSE)&amp;VLOOKUP($D41&amp;"@1",'中間シート（個人）'!$F$6:$O$100,5,FALSE))</f>
      </c>
      <c r="S41" s="30">
        <f>IF(ISERROR(VLOOKUP($D41&amp;"@1",'中間シート（個人）'!$F$6:$O$100,6,FALSE)&amp;VLOOKUP($D41&amp;"@1",'中間シート（個人）'!$F$6:$O$100,7,FALSE)&amp;"."&amp;VLOOKUP($D41&amp;"@1",'中間シート（個人）'!$F$6:$O$100,8,FALSE)),"",VLOOKUP($D41&amp;"@1",'中間シート（個人）'!$F$6:$O$100,6,FALSE)&amp;VLOOKUP($D41&amp;"@1",'中間シート（個人）'!$F$6:$O$100,7,FALSE)&amp;"."&amp;VLOOKUP($D41&amp;"@1",'中間シート（個人）'!$F$6:$O$100,8,FALSE))</f>
      </c>
      <c r="T41" s="30">
        <f>IF(ISERROR(VLOOKUP($D41&amp;"@2",'中間シート（個人）'!$F$6:$O$100,4,FALSE)&amp;VLOOKUP($D41&amp;"@2",'中間シート（個人）'!$F$6:$O$100,5,FALSE)),"",VLOOKUP($D41&amp;"@2",'中間シート（個人）'!$F$6:$O$100,4,FALSE)&amp;VLOOKUP($D41&amp;"@2",'中間シート（個人）'!$F$6:$O$100,5,FALSE))</f>
      </c>
      <c r="U41" s="30">
        <f>IF(ISERROR(VLOOKUP($D41&amp;"@2",'中間シート（個人）'!$F$6:$O$100,6,FALSE)&amp;VLOOKUP($D41&amp;"@2",'中間シート（個人）'!$F$6:$O$100,7,FALSE)&amp;"."&amp;VLOOKUP($D41&amp;"@2",'中間シート（個人）'!$F$6:$O$100,8,FALSE)),"",VLOOKUP($D41&amp;"@2",'中間シート（個人）'!$F$6:$O$100,6,FALSE)&amp;VLOOKUP($D41&amp;"@2",'中間シート（個人）'!$F$6:$O$100,7,FALSE)&amp;"."&amp;VLOOKUP($D41&amp;"@2",'中間シート（個人）'!$F$6:$O$100,8,FALSE))</f>
      </c>
      <c r="V41" s="30">
        <f>IF(ISERROR(VLOOKUP($D41&amp;"@3",'中間シート（個人）'!$F$6:$O$100,4,FALSE)&amp;VLOOKUP($D41&amp;"@3",'中間シート（個人）'!$F$6:$O$100,5,FALSE)),"",VLOOKUP($D41&amp;"@3",'中間シート（個人）'!$F$6:$O$100,4,FALSE)&amp;VLOOKUP($D41&amp;"@3",'中間シート（個人）'!$F$6:$O$100,5,FALSE))</f>
      </c>
      <c r="W41" s="30">
        <f>IF(ISERROR(VLOOKUP($D41&amp;"@3",'中間シート（個人）'!$F$6:$O$100,6,FALSE)&amp;VLOOKUP($D41&amp;"@3",'中間シート（個人）'!$F$6:$O$100,7,FALSE)&amp;"."&amp;VLOOKUP($D41&amp;"@3",'中間シート（個人）'!$F$6:$O$100,8,FALSE)),"",VLOOKUP($D41&amp;"@3",'中間シート（個人）'!$F$6:$O$100,6,FALSE)&amp;VLOOKUP($D41&amp;"@3",'中間シート（個人）'!$F$6:$O$100,7,FALSE)&amp;"."&amp;VLOOKUP($D41&amp;"@3",'中間シート（個人）'!$F$6:$O$100,8,FALSE))</f>
      </c>
      <c r="X41" s="30">
        <f>IF(ISERROR(VLOOKUP($D41&amp;"@4",'中間シート（個人）'!$F$6:$O$100,4,FALSE)&amp;VLOOKUP($D41&amp;"@4",'中間シート（個人）'!$F$6:$O$100,5,FALSE)),"",VLOOKUP($D41&amp;"@4",'中間シート（個人）'!$F$6:$O$100,4,FALSE)&amp;VLOOKUP($D41&amp;"@4",'中間シート（個人）'!$F$6:$O$100,5,FALSE))</f>
      </c>
      <c r="Y41" s="30">
        <f>IF(ISERROR(VLOOKUP($D41&amp;"@4",'中間シート（個人）'!$F$6:$O$100,6,FALSE)&amp;VLOOKUP($D41&amp;"@4",'中間シート（個人）'!$F$6:$O$100,7,FALSE)&amp;"."&amp;VLOOKUP($D41&amp;"@4",'中間シート（個人）'!$F$6:$O$100,8,FALSE)),"",VLOOKUP($D41&amp;"@4",'中間シート（個人）'!$F$6:$O$100,6,FALSE)&amp;VLOOKUP($D41&amp;"@4",'中間シート（個人）'!$F$6:$O$100,7,FALSE)&amp;"."&amp;VLOOKUP($D41&amp;"@4",'中間シート（個人）'!$F$6:$O$100,8,FALSE))</f>
      </c>
      <c r="Z41" s="30">
        <f>IF(ISERROR(VLOOKUP($D41&amp;"@5",'中間シート（個人）'!$F$6:$O$100,4,FALSE)&amp;VLOOKUP($D41&amp;"@5",'中間シート（個人）'!$F$6:$O$100,5,FALSE)),"",VLOOKUP($D41&amp;"@5",'中間シート（個人）'!$F$6:$O$100,4,FALSE)&amp;VLOOKUP($D41&amp;"@5",'中間シート（個人）'!$F$6:$O$100,5,FALSE))</f>
      </c>
      <c r="AA41" s="30">
        <f>IF(ISERROR(VLOOKUP($D41&amp;"@5",'中間シート（個人）'!$F$6:$O$100,6,FALSE)&amp;VLOOKUP($D41&amp;"@5",'中間シート（個人）'!$F$6:$O$100,7,FALSE)&amp;"."&amp;VLOOKUP($D41&amp;"@5",'中間シート（個人）'!$F$6:$O$100,8,FALSE)),"",VLOOKUP($D41&amp;"@5",'中間シート（個人）'!$F$6:$O$100,6,FALSE)&amp;VLOOKUP($D41&amp;"@5",'中間シート（個人）'!$F$6:$O$100,7,FALSE)&amp;"."&amp;VLOOKUP($D41&amp;"@5",'中間シート（個人）'!$F$6:$O$100,8,FALSE))</f>
      </c>
      <c r="AB41" s="30">
        <f>IF(ISERROR(VLOOKUP($D41&amp;"@6",'中間シート（個人）'!$F$6:$O$100,4,FALSE)&amp;VLOOKUP($D41&amp;"@6",'中間シート（個人）'!$F$6:$O$100,5,FALSE)),"",VLOOKUP($D41&amp;"@6",'中間シート（個人）'!$F$6:$O$100,4,FALSE)&amp;VLOOKUP($D41&amp;"@6",'中間シート（個人）'!$F$6:$O$100,5,FALSE))</f>
      </c>
      <c r="AC41" s="30">
        <f>IF(ISERROR(VLOOKUP($D41&amp;"@6",'中間シート（個人）'!$F$6:$O$100,6,FALSE)&amp;VLOOKUP($D41&amp;"@6",'中間シート（個人）'!$F$6:$O$100,7,FALSE)&amp;"."&amp;VLOOKUP($D41&amp;"@6",'中間シート（個人）'!$F$6:$O$100,8,FALSE)),"",VLOOKUP($D41&amp;"@6",'中間シート（個人）'!$F$6:$O$100,6,FALSE)&amp;VLOOKUP($D41&amp;"@6",'中間シート（個人）'!$F$6:$O$100,7,FALSE)&amp;"."&amp;VLOOKUP($D41&amp;"@6",'中間シート（個人）'!$F$6:$O$100,8,FALSE))</f>
      </c>
      <c r="AD41" s="30">
        <f>IF(ISERROR(VLOOKUP($D41&amp;"@7",'中間シート（個人）'!$F$6:$O$100,4,FALSE)&amp;VLOOKUP($D41&amp;"@7",'中間シート（個人）'!$F$6:$O$100,5,FALSE)),"",VLOOKUP($D41&amp;"@7",'中間シート（個人）'!$F$6:$O$100,4,FALSE)&amp;VLOOKUP($D41&amp;"@7",'中間シート（個人）'!$F$6:$O$100,5,FALSE))</f>
      </c>
      <c r="AE41" s="30">
        <f>IF(ISERROR(VLOOKUP($D41&amp;"@7",'中間シート（個人）'!$F$6:$O$100,6,FALSE)&amp;VLOOKUP($D41&amp;"@7",'中間シート（個人）'!$F$6:$O$100,7,FALSE)&amp;"."&amp;VLOOKUP($D41&amp;"@7",'中間シート（個人）'!$F$6:$O$100,8,FALSE)),"",VLOOKUP($D41&amp;"@7",'中間シート（個人）'!$F$6:$O$100,6,FALSE)&amp;VLOOKUP($D41&amp;"@7",'中間シート（個人）'!$F$6:$O$100,7,FALSE)&amp;"."&amp;VLOOKUP($D41&amp;"@7",'中間シート（個人）'!$F$6:$O$100,8,FALSE))</f>
      </c>
      <c r="AF41" s="30">
        <f>IF(ISERROR(VLOOKUP($D41&amp;"@8",'中間シート（個人）'!$F$6:$O$100,4,FALSE)&amp;VLOOKUP($D41&amp;"@8",'中間シート（個人）'!$F$6:$O$100,5,FALSE)),"",VLOOKUP($D41&amp;"@8",'中間シート（個人）'!$F$6:$O$100,4,FALSE)&amp;VLOOKUP($D41&amp;"@8",'中間シート（個人）'!$F$6:$O$100,5,FALSE))</f>
      </c>
      <c r="AG41" s="30">
        <f>IF(ISERROR(VLOOKUP($D41&amp;"@8",'中間シート（個人）'!$F$6:$O$100,6,FALSE)&amp;VLOOKUP($D41&amp;"@8",'中間シート（個人）'!$F$6:$O$100,7,FALSE)&amp;"."&amp;VLOOKUP($D41&amp;"@8",'中間シート（個人）'!$F$6:$O$100,8,FALSE)),"",VLOOKUP($D41&amp;"@8",'中間シート（個人）'!$F$6:$O$100,6,FALSE)&amp;VLOOKUP($D41&amp;"@8",'中間シート（個人）'!$F$6:$O$100,7,FALSE)&amp;"."&amp;VLOOKUP($D41&amp;"@8",'中間シート（個人）'!$F$6:$O$100,8,FALSE))</f>
      </c>
      <c r="AH41" s="30">
        <f>IF(ISERROR(VLOOKUP($D41&amp;"@9",'中間シート（個人）'!$F$6:$O$100,4,FALSE)&amp;VLOOKUP($D41&amp;"@9",'中間シート（個人）'!$F$6:$O$100,5,FALSE)),"",VLOOKUP($D41&amp;"@9",'中間シート（個人）'!$F$6:$O$100,4,FALSE)&amp;VLOOKUP($D41&amp;"@9",'中間シート（個人）'!$F$6:$O$100,5,FALSE))</f>
      </c>
      <c r="AI41" s="30">
        <f>IF(ISERROR(VLOOKUP($D41&amp;"@9",'中間シート（個人）'!$F$6:$O$100,6,FALSE)&amp;VLOOKUP($D41&amp;"@9",'中間シート（個人）'!$F$6:$O$100,7,FALSE)&amp;"."&amp;VLOOKUP($D41&amp;"@9",'中間シート（個人）'!$F$6:$O$100,8,FALSE)),"",VLOOKUP($D41&amp;"@9",'中間シート（個人）'!$F$6:$O$100,6,FALSE)&amp;VLOOKUP($D41&amp;"@9",'中間シート（個人）'!$F$6:$O$100,7,FALSE)&amp;"."&amp;VLOOKUP($D41&amp;"@9",'中間シート（個人）'!$F$6:$O$100,8,FALSE))</f>
      </c>
      <c r="AJ41" s="30">
        <f>IF(ISERROR(VLOOKUP($D41&amp;"@10",'中間シート（個人）'!$F$6:$O$100,4,FALSE)&amp;VLOOKUP($D41&amp;"@10",'中間シート（個人）'!$F$6:$O$100,5,FALSE)),"",VLOOKUP($D41&amp;"@10",'中間シート（個人）'!$F$6:$O$100,4,FALSE)&amp;VLOOKUP($D41&amp;"@10",'中間シート（個人）'!$F$6:$O$100,5,FALSE))</f>
      </c>
      <c r="AK41" s="30">
        <f>IF(ISERROR(VLOOKUP($D41&amp;"@10",'中間シート（個人）'!$F$6:$O$100,6,FALSE)&amp;VLOOKUP($D41&amp;"@10",'中間シート（個人）'!$F$6:$O$100,7,FALSE)&amp;"."&amp;VLOOKUP($D41&amp;"@10",'中間シート（個人）'!$F$6:$O$100,8,FALSE)),"",VLOOKUP($D41&amp;"@10",'中間シート（個人）'!$F$6:$O$100,6,FALSE)&amp;VLOOKUP($D41&amp;"@10",'中間シート（個人）'!$F$6:$O$100,7,FALSE)&amp;"."&amp;VLOOKUP($D41&amp;"@10",'中間シート（個人）'!$F$6:$O$100,8,FALSE))</f>
      </c>
    </row>
    <row r="42" spans="3:37" ht="13.5">
      <c r="C42" s="30">
        <f>IF('中間シート（個人）'!D44="○","",VLOOKUP('個人種目'!F44,Sheet2!$A$2:$B$3,2,FALSE))</f>
      </c>
      <c r="D42" s="30">
        <f>IF('中間シート（個人）'!D44="○","",'中間シート（個人）'!C44)</f>
      </c>
      <c r="E42" s="30">
        <f>IF('中間シート（個人）'!D44="○","",ASC('個人種目'!D44&amp;" "&amp;'個人種目'!E44))</f>
      </c>
      <c r="F42" s="30">
        <f>IF('中間シート（個人）'!D44="○","",'個人種目'!G44&amp;IF(LEN('個人種目'!H44)=1,"0"&amp;'個人種目'!H44,'個人種目'!H44)&amp;IF(LEN('個人種目'!I44)=1,"0"&amp;'個人種目'!I44,'個人種目'!I44))</f>
      </c>
      <c r="G42" s="31">
        <f>IF('中間シート（個人）'!D44="○","",5)</f>
      </c>
      <c r="H42" s="30">
        <f>IF('中間シート（個人）'!D44="○","",0)</f>
      </c>
      <c r="I42" s="30">
        <f>IF('中間シート（個人）'!D44="○","",'中間シート（個人）'!H44)</f>
      </c>
      <c r="K42" s="30">
        <f>IF('中間シート（個人）'!D44="○","",'個人種目'!$K$1)</f>
      </c>
      <c r="M42" s="30">
        <f>IF('中間シート（個人）'!D44="○","",'個人種目'!$K$1)</f>
      </c>
      <c r="Q42" s="30">
        <f>IF('中間シート（個人）'!D44="○","",4)</f>
      </c>
      <c r="R42" s="30">
        <f>IF(ISERROR(VLOOKUP($D42&amp;"@1",'中間シート（個人）'!$F$6:$O$100,4,FALSE)&amp;VLOOKUP($D42&amp;"@1",'中間シート（個人）'!$F$6:$O$100,5,FALSE)),"",VLOOKUP($D42&amp;"@1",'中間シート（個人）'!$F$6:$O$100,4,FALSE)&amp;VLOOKUP($D42&amp;"@1",'中間シート（個人）'!$F$6:$O$100,5,FALSE))</f>
      </c>
      <c r="S42" s="30">
        <f>IF(ISERROR(VLOOKUP($D42&amp;"@1",'中間シート（個人）'!$F$6:$O$100,6,FALSE)&amp;VLOOKUP($D42&amp;"@1",'中間シート（個人）'!$F$6:$O$100,7,FALSE)&amp;"."&amp;VLOOKUP($D42&amp;"@1",'中間シート（個人）'!$F$6:$O$100,8,FALSE)),"",VLOOKUP($D42&amp;"@1",'中間シート（個人）'!$F$6:$O$100,6,FALSE)&amp;VLOOKUP($D42&amp;"@1",'中間シート（個人）'!$F$6:$O$100,7,FALSE)&amp;"."&amp;VLOOKUP($D42&amp;"@1",'中間シート（個人）'!$F$6:$O$100,8,FALSE))</f>
      </c>
      <c r="T42" s="30">
        <f>IF(ISERROR(VLOOKUP($D42&amp;"@2",'中間シート（個人）'!$F$6:$O$100,4,FALSE)&amp;VLOOKUP($D42&amp;"@2",'中間シート（個人）'!$F$6:$O$100,5,FALSE)),"",VLOOKUP($D42&amp;"@2",'中間シート（個人）'!$F$6:$O$100,4,FALSE)&amp;VLOOKUP($D42&amp;"@2",'中間シート（個人）'!$F$6:$O$100,5,FALSE))</f>
      </c>
      <c r="U42" s="30">
        <f>IF(ISERROR(VLOOKUP($D42&amp;"@2",'中間シート（個人）'!$F$6:$O$100,6,FALSE)&amp;VLOOKUP($D42&amp;"@2",'中間シート（個人）'!$F$6:$O$100,7,FALSE)&amp;"."&amp;VLOOKUP($D42&amp;"@2",'中間シート（個人）'!$F$6:$O$100,8,FALSE)),"",VLOOKUP($D42&amp;"@2",'中間シート（個人）'!$F$6:$O$100,6,FALSE)&amp;VLOOKUP($D42&amp;"@2",'中間シート（個人）'!$F$6:$O$100,7,FALSE)&amp;"."&amp;VLOOKUP($D42&amp;"@2",'中間シート（個人）'!$F$6:$O$100,8,FALSE))</f>
      </c>
      <c r="V42" s="30">
        <f>IF(ISERROR(VLOOKUP($D42&amp;"@3",'中間シート（個人）'!$F$6:$O$100,4,FALSE)&amp;VLOOKUP($D42&amp;"@3",'中間シート（個人）'!$F$6:$O$100,5,FALSE)),"",VLOOKUP($D42&amp;"@3",'中間シート（個人）'!$F$6:$O$100,4,FALSE)&amp;VLOOKUP($D42&amp;"@3",'中間シート（個人）'!$F$6:$O$100,5,FALSE))</f>
      </c>
      <c r="W42" s="30">
        <f>IF(ISERROR(VLOOKUP($D42&amp;"@3",'中間シート（個人）'!$F$6:$O$100,6,FALSE)&amp;VLOOKUP($D42&amp;"@3",'中間シート（個人）'!$F$6:$O$100,7,FALSE)&amp;"."&amp;VLOOKUP($D42&amp;"@3",'中間シート（個人）'!$F$6:$O$100,8,FALSE)),"",VLOOKUP($D42&amp;"@3",'中間シート（個人）'!$F$6:$O$100,6,FALSE)&amp;VLOOKUP($D42&amp;"@3",'中間シート（個人）'!$F$6:$O$100,7,FALSE)&amp;"."&amp;VLOOKUP($D42&amp;"@3",'中間シート（個人）'!$F$6:$O$100,8,FALSE))</f>
      </c>
      <c r="X42" s="30">
        <f>IF(ISERROR(VLOOKUP($D42&amp;"@4",'中間シート（個人）'!$F$6:$O$100,4,FALSE)&amp;VLOOKUP($D42&amp;"@4",'中間シート（個人）'!$F$6:$O$100,5,FALSE)),"",VLOOKUP($D42&amp;"@4",'中間シート（個人）'!$F$6:$O$100,4,FALSE)&amp;VLOOKUP($D42&amp;"@4",'中間シート（個人）'!$F$6:$O$100,5,FALSE))</f>
      </c>
      <c r="Y42" s="30">
        <f>IF(ISERROR(VLOOKUP($D42&amp;"@4",'中間シート（個人）'!$F$6:$O$100,6,FALSE)&amp;VLOOKUP($D42&amp;"@4",'中間シート（個人）'!$F$6:$O$100,7,FALSE)&amp;"."&amp;VLOOKUP($D42&amp;"@4",'中間シート（個人）'!$F$6:$O$100,8,FALSE)),"",VLOOKUP($D42&amp;"@4",'中間シート（個人）'!$F$6:$O$100,6,FALSE)&amp;VLOOKUP($D42&amp;"@4",'中間シート（個人）'!$F$6:$O$100,7,FALSE)&amp;"."&amp;VLOOKUP($D42&amp;"@4",'中間シート（個人）'!$F$6:$O$100,8,FALSE))</f>
      </c>
      <c r="Z42" s="30">
        <f>IF(ISERROR(VLOOKUP($D42&amp;"@5",'中間シート（個人）'!$F$6:$O$100,4,FALSE)&amp;VLOOKUP($D42&amp;"@5",'中間シート（個人）'!$F$6:$O$100,5,FALSE)),"",VLOOKUP($D42&amp;"@5",'中間シート（個人）'!$F$6:$O$100,4,FALSE)&amp;VLOOKUP($D42&amp;"@5",'中間シート（個人）'!$F$6:$O$100,5,FALSE))</f>
      </c>
      <c r="AA42" s="30">
        <f>IF(ISERROR(VLOOKUP($D42&amp;"@5",'中間シート（個人）'!$F$6:$O$100,6,FALSE)&amp;VLOOKUP($D42&amp;"@5",'中間シート（個人）'!$F$6:$O$100,7,FALSE)&amp;"."&amp;VLOOKUP($D42&amp;"@5",'中間シート（個人）'!$F$6:$O$100,8,FALSE)),"",VLOOKUP($D42&amp;"@5",'中間シート（個人）'!$F$6:$O$100,6,FALSE)&amp;VLOOKUP($D42&amp;"@5",'中間シート（個人）'!$F$6:$O$100,7,FALSE)&amp;"."&amp;VLOOKUP($D42&amp;"@5",'中間シート（個人）'!$F$6:$O$100,8,FALSE))</f>
      </c>
      <c r="AB42" s="30">
        <f>IF(ISERROR(VLOOKUP($D42&amp;"@6",'中間シート（個人）'!$F$6:$O$100,4,FALSE)&amp;VLOOKUP($D42&amp;"@6",'中間シート（個人）'!$F$6:$O$100,5,FALSE)),"",VLOOKUP($D42&amp;"@6",'中間シート（個人）'!$F$6:$O$100,4,FALSE)&amp;VLOOKUP($D42&amp;"@6",'中間シート（個人）'!$F$6:$O$100,5,FALSE))</f>
      </c>
      <c r="AC42" s="30">
        <f>IF(ISERROR(VLOOKUP($D42&amp;"@6",'中間シート（個人）'!$F$6:$O$100,6,FALSE)&amp;VLOOKUP($D42&amp;"@6",'中間シート（個人）'!$F$6:$O$100,7,FALSE)&amp;"."&amp;VLOOKUP($D42&amp;"@6",'中間シート（個人）'!$F$6:$O$100,8,FALSE)),"",VLOOKUP($D42&amp;"@6",'中間シート（個人）'!$F$6:$O$100,6,FALSE)&amp;VLOOKUP($D42&amp;"@6",'中間シート（個人）'!$F$6:$O$100,7,FALSE)&amp;"."&amp;VLOOKUP($D42&amp;"@6",'中間シート（個人）'!$F$6:$O$100,8,FALSE))</f>
      </c>
      <c r="AD42" s="30">
        <f>IF(ISERROR(VLOOKUP($D42&amp;"@7",'中間シート（個人）'!$F$6:$O$100,4,FALSE)&amp;VLOOKUP($D42&amp;"@7",'中間シート（個人）'!$F$6:$O$100,5,FALSE)),"",VLOOKUP($D42&amp;"@7",'中間シート（個人）'!$F$6:$O$100,4,FALSE)&amp;VLOOKUP($D42&amp;"@7",'中間シート（個人）'!$F$6:$O$100,5,FALSE))</f>
      </c>
      <c r="AE42" s="30">
        <f>IF(ISERROR(VLOOKUP($D42&amp;"@7",'中間シート（個人）'!$F$6:$O$100,6,FALSE)&amp;VLOOKUP($D42&amp;"@7",'中間シート（個人）'!$F$6:$O$100,7,FALSE)&amp;"."&amp;VLOOKUP($D42&amp;"@7",'中間シート（個人）'!$F$6:$O$100,8,FALSE)),"",VLOOKUP($D42&amp;"@7",'中間シート（個人）'!$F$6:$O$100,6,FALSE)&amp;VLOOKUP($D42&amp;"@7",'中間シート（個人）'!$F$6:$O$100,7,FALSE)&amp;"."&amp;VLOOKUP($D42&amp;"@7",'中間シート（個人）'!$F$6:$O$100,8,FALSE))</f>
      </c>
      <c r="AF42" s="30">
        <f>IF(ISERROR(VLOOKUP($D42&amp;"@8",'中間シート（個人）'!$F$6:$O$100,4,FALSE)&amp;VLOOKUP($D42&amp;"@8",'中間シート（個人）'!$F$6:$O$100,5,FALSE)),"",VLOOKUP($D42&amp;"@8",'中間シート（個人）'!$F$6:$O$100,4,FALSE)&amp;VLOOKUP($D42&amp;"@8",'中間シート（個人）'!$F$6:$O$100,5,FALSE))</f>
      </c>
      <c r="AG42" s="30">
        <f>IF(ISERROR(VLOOKUP($D42&amp;"@8",'中間シート（個人）'!$F$6:$O$100,6,FALSE)&amp;VLOOKUP($D42&amp;"@8",'中間シート（個人）'!$F$6:$O$100,7,FALSE)&amp;"."&amp;VLOOKUP($D42&amp;"@8",'中間シート（個人）'!$F$6:$O$100,8,FALSE)),"",VLOOKUP($D42&amp;"@8",'中間シート（個人）'!$F$6:$O$100,6,FALSE)&amp;VLOOKUP($D42&amp;"@8",'中間シート（個人）'!$F$6:$O$100,7,FALSE)&amp;"."&amp;VLOOKUP($D42&amp;"@8",'中間シート（個人）'!$F$6:$O$100,8,FALSE))</f>
      </c>
      <c r="AH42" s="30">
        <f>IF(ISERROR(VLOOKUP($D42&amp;"@9",'中間シート（個人）'!$F$6:$O$100,4,FALSE)&amp;VLOOKUP($D42&amp;"@9",'中間シート（個人）'!$F$6:$O$100,5,FALSE)),"",VLOOKUP($D42&amp;"@9",'中間シート（個人）'!$F$6:$O$100,4,FALSE)&amp;VLOOKUP($D42&amp;"@9",'中間シート（個人）'!$F$6:$O$100,5,FALSE))</f>
      </c>
      <c r="AI42" s="30">
        <f>IF(ISERROR(VLOOKUP($D42&amp;"@9",'中間シート（個人）'!$F$6:$O$100,6,FALSE)&amp;VLOOKUP($D42&amp;"@9",'中間シート（個人）'!$F$6:$O$100,7,FALSE)&amp;"."&amp;VLOOKUP($D42&amp;"@9",'中間シート（個人）'!$F$6:$O$100,8,FALSE)),"",VLOOKUP($D42&amp;"@9",'中間シート（個人）'!$F$6:$O$100,6,FALSE)&amp;VLOOKUP($D42&amp;"@9",'中間シート（個人）'!$F$6:$O$100,7,FALSE)&amp;"."&amp;VLOOKUP($D42&amp;"@9",'中間シート（個人）'!$F$6:$O$100,8,FALSE))</f>
      </c>
      <c r="AJ42" s="30">
        <f>IF(ISERROR(VLOOKUP($D42&amp;"@10",'中間シート（個人）'!$F$6:$O$100,4,FALSE)&amp;VLOOKUP($D42&amp;"@10",'中間シート（個人）'!$F$6:$O$100,5,FALSE)),"",VLOOKUP($D42&amp;"@10",'中間シート（個人）'!$F$6:$O$100,4,FALSE)&amp;VLOOKUP($D42&amp;"@10",'中間シート（個人）'!$F$6:$O$100,5,FALSE))</f>
      </c>
      <c r="AK42" s="30">
        <f>IF(ISERROR(VLOOKUP($D42&amp;"@10",'中間シート（個人）'!$F$6:$O$100,6,FALSE)&amp;VLOOKUP($D42&amp;"@10",'中間シート（個人）'!$F$6:$O$100,7,FALSE)&amp;"."&amp;VLOOKUP($D42&amp;"@10",'中間シート（個人）'!$F$6:$O$100,8,FALSE)),"",VLOOKUP($D42&amp;"@10",'中間シート（個人）'!$F$6:$O$100,6,FALSE)&amp;VLOOKUP($D42&amp;"@10",'中間シート（個人）'!$F$6:$O$100,7,FALSE)&amp;"."&amp;VLOOKUP($D42&amp;"@10",'中間シート（個人）'!$F$6:$O$100,8,FALSE))</f>
      </c>
    </row>
    <row r="43" spans="3:37" ht="13.5">
      <c r="C43" s="30">
        <f>IF('中間シート（個人）'!D45="○","",VLOOKUP('個人種目'!F45,Sheet2!$A$2:$B$3,2,FALSE))</f>
      </c>
      <c r="D43" s="30">
        <f>IF('中間シート（個人）'!D45="○","",'中間シート（個人）'!C45)</f>
      </c>
      <c r="E43" s="30">
        <f>IF('中間シート（個人）'!D45="○","",ASC('個人種目'!D45&amp;" "&amp;'個人種目'!E45))</f>
      </c>
      <c r="F43" s="30">
        <f>IF('中間シート（個人）'!D45="○","",'個人種目'!G45&amp;IF(LEN('個人種目'!H45)=1,"0"&amp;'個人種目'!H45,'個人種目'!H45)&amp;IF(LEN('個人種目'!I45)=1,"0"&amp;'個人種目'!I45,'個人種目'!I45))</f>
      </c>
      <c r="G43" s="31">
        <f>IF('中間シート（個人）'!D45="○","",5)</f>
      </c>
      <c r="H43" s="30">
        <f>IF('中間シート（個人）'!D45="○","",0)</f>
      </c>
      <c r="I43" s="30">
        <f>IF('中間シート（個人）'!D45="○","",'中間シート（個人）'!H45)</f>
      </c>
      <c r="K43" s="30">
        <f>IF('中間シート（個人）'!D45="○","",'個人種目'!$K$1)</f>
      </c>
      <c r="M43" s="30">
        <f>IF('中間シート（個人）'!D45="○","",'個人種目'!$K$1)</f>
      </c>
      <c r="Q43" s="30">
        <f>IF('中間シート（個人）'!D45="○","",4)</f>
      </c>
      <c r="R43" s="30">
        <f>IF(ISERROR(VLOOKUP($D43&amp;"@1",'中間シート（個人）'!$F$6:$O$100,4,FALSE)&amp;VLOOKUP($D43&amp;"@1",'中間シート（個人）'!$F$6:$O$100,5,FALSE)),"",VLOOKUP($D43&amp;"@1",'中間シート（個人）'!$F$6:$O$100,4,FALSE)&amp;VLOOKUP($D43&amp;"@1",'中間シート（個人）'!$F$6:$O$100,5,FALSE))</f>
      </c>
      <c r="S43" s="30">
        <f>IF(ISERROR(VLOOKUP($D43&amp;"@1",'中間シート（個人）'!$F$6:$O$100,6,FALSE)&amp;VLOOKUP($D43&amp;"@1",'中間シート（個人）'!$F$6:$O$100,7,FALSE)&amp;"."&amp;VLOOKUP($D43&amp;"@1",'中間シート（個人）'!$F$6:$O$100,8,FALSE)),"",VLOOKUP($D43&amp;"@1",'中間シート（個人）'!$F$6:$O$100,6,FALSE)&amp;VLOOKUP($D43&amp;"@1",'中間シート（個人）'!$F$6:$O$100,7,FALSE)&amp;"."&amp;VLOOKUP($D43&amp;"@1",'中間シート（個人）'!$F$6:$O$100,8,FALSE))</f>
      </c>
      <c r="T43" s="30">
        <f>IF(ISERROR(VLOOKUP($D43&amp;"@2",'中間シート（個人）'!$F$6:$O$100,4,FALSE)&amp;VLOOKUP($D43&amp;"@2",'中間シート（個人）'!$F$6:$O$100,5,FALSE)),"",VLOOKUP($D43&amp;"@2",'中間シート（個人）'!$F$6:$O$100,4,FALSE)&amp;VLOOKUP($D43&amp;"@2",'中間シート（個人）'!$F$6:$O$100,5,FALSE))</f>
      </c>
      <c r="U43" s="30">
        <f>IF(ISERROR(VLOOKUP($D43&amp;"@2",'中間シート（個人）'!$F$6:$O$100,6,FALSE)&amp;VLOOKUP($D43&amp;"@2",'中間シート（個人）'!$F$6:$O$100,7,FALSE)&amp;"."&amp;VLOOKUP($D43&amp;"@2",'中間シート（個人）'!$F$6:$O$100,8,FALSE)),"",VLOOKUP($D43&amp;"@2",'中間シート（個人）'!$F$6:$O$100,6,FALSE)&amp;VLOOKUP($D43&amp;"@2",'中間シート（個人）'!$F$6:$O$100,7,FALSE)&amp;"."&amp;VLOOKUP($D43&amp;"@2",'中間シート（個人）'!$F$6:$O$100,8,FALSE))</f>
      </c>
      <c r="V43" s="30">
        <f>IF(ISERROR(VLOOKUP($D43&amp;"@3",'中間シート（個人）'!$F$6:$O$100,4,FALSE)&amp;VLOOKUP($D43&amp;"@3",'中間シート（個人）'!$F$6:$O$100,5,FALSE)),"",VLOOKUP($D43&amp;"@3",'中間シート（個人）'!$F$6:$O$100,4,FALSE)&amp;VLOOKUP($D43&amp;"@3",'中間シート（個人）'!$F$6:$O$100,5,FALSE))</f>
      </c>
      <c r="W43" s="30">
        <f>IF(ISERROR(VLOOKUP($D43&amp;"@3",'中間シート（個人）'!$F$6:$O$100,6,FALSE)&amp;VLOOKUP($D43&amp;"@3",'中間シート（個人）'!$F$6:$O$100,7,FALSE)&amp;"."&amp;VLOOKUP($D43&amp;"@3",'中間シート（個人）'!$F$6:$O$100,8,FALSE)),"",VLOOKUP($D43&amp;"@3",'中間シート（個人）'!$F$6:$O$100,6,FALSE)&amp;VLOOKUP($D43&amp;"@3",'中間シート（個人）'!$F$6:$O$100,7,FALSE)&amp;"."&amp;VLOOKUP($D43&amp;"@3",'中間シート（個人）'!$F$6:$O$100,8,FALSE))</f>
      </c>
      <c r="X43" s="30">
        <f>IF(ISERROR(VLOOKUP($D43&amp;"@4",'中間シート（個人）'!$F$6:$O$100,4,FALSE)&amp;VLOOKUP($D43&amp;"@4",'中間シート（個人）'!$F$6:$O$100,5,FALSE)),"",VLOOKUP($D43&amp;"@4",'中間シート（個人）'!$F$6:$O$100,4,FALSE)&amp;VLOOKUP($D43&amp;"@4",'中間シート（個人）'!$F$6:$O$100,5,FALSE))</f>
      </c>
      <c r="Y43" s="30">
        <f>IF(ISERROR(VLOOKUP($D43&amp;"@4",'中間シート（個人）'!$F$6:$O$100,6,FALSE)&amp;VLOOKUP($D43&amp;"@4",'中間シート（個人）'!$F$6:$O$100,7,FALSE)&amp;"."&amp;VLOOKUP($D43&amp;"@4",'中間シート（個人）'!$F$6:$O$100,8,FALSE)),"",VLOOKUP($D43&amp;"@4",'中間シート（個人）'!$F$6:$O$100,6,FALSE)&amp;VLOOKUP($D43&amp;"@4",'中間シート（個人）'!$F$6:$O$100,7,FALSE)&amp;"."&amp;VLOOKUP($D43&amp;"@4",'中間シート（個人）'!$F$6:$O$100,8,FALSE))</f>
      </c>
      <c r="Z43" s="30">
        <f>IF(ISERROR(VLOOKUP($D43&amp;"@5",'中間シート（個人）'!$F$6:$O$100,4,FALSE)&amp;VLOOKUP($D43&amp;"@5",'中間シート（個人）'!$F$6:$O$100,5,FALSE)),"",VLOOKUP($D43&amp;"@5",'中間シート（個人）'!$F$6:$O$100,4,FALSE)&amp;VLOOKUP($D43&amp;"@5",'中間シート（個人）'!$F$6:$O$100,5,FALSE))</f>
      </c>
      <c r="AA43" s="30">
        <f>IF(ISERROR(VLOOKUP($D43&amp;"@5",'中間シート（個人）'!$F$6:$O$100,6,FALSE)&amp;VLOOKUP($D43&amp;"@5",'中間シート（個人）'!$F$6:$O$100,7,FALSE)&amp;"."&amp;VLOOKUP($D43&amp;"@5",'中間シート（個人）'!$F$6:$O$100,8,FALSE)),"",VLOOKUP($D43&amp;"@5",'中間シート（個人）'!$F$6:$O$100,6,FALSE)&amp;VLOOKUP($D43&amp;"@5",'中間シート（個人）'!$F$6:$O$100,7,FALSE)&amp;"."&amp;VLOOKUP($D43&amp;"@5",'中間シート（個人）'!$F$6:$O$100,8,FALSE))</f>
      </c>
      <c r="AB43" s="30">
        <f>IF(ISERROR(VLOOKUP($D43&amp;"@6",'中間シート（個人）'!$F$6:$O$100,4,FALSE)&amp;VLOOKUP($D43&amp;"@6",'中間シート（個人）'!$F$6:$O$100,5,FALSE)),"",VLOOKUP($D43&amp;"@6",'中間シート（個人）'!$F$6:$O$100,4,FALSE)&amp;VLOOKUP($D43&amp;"@6",'中間シート（個人）'!$F$6:$O$100,5,FALSE))</f>
      </c>
      <c r="AC43" s="30">
        <f>IF(ISERROR(VLOOKUP($D43&amp;"@6",'中間シート（個人）'!$F$6:$O$100,6,FALSE)&amp;VLOOKUP($D43&amp;"@6",'中間シート（個人）'!$F$6:$O$100,7,FALSE)&amp;"."&amp;VLOOKUP($D43&amp;"@6",'中間シート（個人）'!$F$6:$O$100,8,FALSE)),"",VLOOKUP($D43&amp;"@6",'中間シート（個人）'!$F$6:$O$100,6,FALSE)&amp;VLOOKUP($D43&amp;"@6",'中間シート（個人）'!$F$6:$O$100,7,FALSE)&amp;"."&amp;VLOOKUP($D43&amp;"@6",'中間シート（個人）'!$F$6:$O$100,8,FALSE))</f>
      </c>
      <c r="AD43" s="30">
        <f>IF(ISERROR(VLOOKUP($D43&amp;"@7",'中間シート（個人）'!$F$6:$O$100,4,FALSE)&amp;VLOOKUP($D43&amp;"@7",'中間シート（個人）'!$F$6:$O$100,5,FALSE)),"",VLOOKUP($D43&amp;"@7",'中間シート（個人）'!$F$6:$O$100,4,FALSE)&amp;VLOOKUP($D43&amp;"@7",'中間シート（個人）'!$F$6:$O$100,5,FALSE))</f>
      </c>
      <c r="AE43" s="30">
        <f>IF(ISERROR(VLOOKUP($D43&amp;"@7",'中間シート（個人）'!$F$6:$O$100,6,FALSE)&amp;VLOOKUP($D43&amp;"@7",'中間シート（個人）'!$F$6:$O$100,7,FALSE)&amp;"."&amp;VLOOKUP($D43&amp;"@7",'中間シート（個人）'!$F$6:$O$100,8,FALSE)),"",VLOOKUP($D43&amp;"@7",'中間シート（個人）'!$F$6:$O$100,6,FALSE)&amp;VLOOKUP($D43&amp;"@7",'中間シート（個人）'!$F$6:$O$100,7,FALSE)&amp;"."&amp;VLOOKUP($D43&amp;"@7",'中間シート（個人）'!$F$6:$O$100,8,FALSE))</f>
      </c>
      <c r="AF43" s="30">
        <f>IF(ISERROR(VLOOKUP($D43&amp;"@8",'中間シート（個人）'!$F$6:$O$100,4,FALSE)&amp;VLOOKUP($D43&amp;"@8",'中間シート（個人）'!$F$6:$O$100,5,FALSE)),"",VLOOKUP($D43&amp;"@8",'中間シート（個人）'!$F$6:$O$100,4,FALSE)&amp;VLOOKUP($D43&amp;"@8",'中間シート（個人）'!$F$6:$O$100,5,FALSE))</f>
      </c>
      <c r="AG43" s="30">
        <f>IF(ISERROR(VLOOKUP($D43&amp;"@8",'中間シート（個人）'!$F$6:$O$100,6,FALSE)&amp;VLOOKUP($D43&amp;"@8",'中間シート（個人）'!$F$6:$O$100,7,FALSE)&amp;"."&amp;VLOOKUP($D43&amp;"@8",'中間シート（個人）'!$F$6:$O$100,8,FALSE)),"",VLOOKUP($D43&amp;"@8",'中間シート（個人）'!$F$6:$O$100,6,FALSE)&amp;VLOOKUP($D43&amp;"@8",'中間シート（個人）'!$F$6:$O$100,7,FALSE)&amp;"."&amp;VLOOKUP($D43&amp;"@8",'中間シート（個人）'!$F$6:$O$100,8,FALSE))</f>
      </c>
      <c r="AH43" s="30">
        <f>IF(ISERROR(VLOOKUP($D43&amp;"@9",'中間シート（個人）'!$F$6:$O$100,4,FALSE)&amp;VLOOKUP($D43&amp;"@9",'中間シート（個人）'!$F$6:$O$100,5,FALSE)),"",VLOOKUP($D43&amp;"@9",'中間シート（個人）'!$F$6:$O$100,4,FALSE)&amp;VLOOKUP($D43&amp;"@9",'中間シート（個人）'!$F$6:$O$100,5,FALSE))</f>
      </c>
      <c r="AI43" s="30">
        <f>IF(ISERROR(VLOOKUP($D43&amp;"@9",'中間シート（個人）'!$F$6:$O$100,6,FALSE)&amp;VLOOKUP($D43&amp;"@9",'中間シート（個人）'!$F$6:$O$100,7,FALSE)&amp;"."&amp;VLOOKUP($D43&amp;"@9",'中間シート（個人）'!$F$6:$O$100,8,FALSE)),"",VLOOKUP($D43&amp;"@9",'中間シート（個人）'!$F$6:$O$100,6,FALSE)&amp;VLOOKUP($D43&amp;"@9",'中間シート（個人）'!$F$6:$O$100,7,FALSE)&amp;"."&amp;VLOOKUP($D43&amp;"@9",'中間シート（個人）'!$F$6:$O$100,8,FALSE))</f>
      </c>
      <c r="AJ43" s="30">
        <f>IF(ISERROR(VLOOKUP($D43&amp;"@10",'中間シート（個人）'!$F$6:$O$100,4,FALSE)&amp;VLOOKUP($D43&amp;"@10",'中間シート（個人）'!$F$6:$O$100,5,FALSE)),"",VLOOKUP($D43&amp;"@10",'中間シート（個人）'!$F$6:$O$100,4,FALSE)&amp;VLOOKUP($D43&amp;"@10",'中間シート（個人）'!$F$6:$O$100,5,FALSE))</f>
      </c>
      <c r="AK43" s="30">
        <f>IF(ISERROR(VLOOKUP($D43&amp;"@10",'中間シート（個人）'!$F$6:$O$100,6,FALSE)&amp;VLOOKUP($D43&amp;"@10",'中間シート（個人）'!$F$6:$O$100,7,FALSE)&amp;"."&amp;VLOOKUP($D43&amp;"@10",'中間シート（個人）'!$F$6:$O$100,8,FALSE)),"",VLOOKUP($D43&amp;"@10",'中間シート（個人）'!$F$6:$O$100,6,FALSE)&amp;VLOOKUP($D43&amp;"@10",'中間シート（個人）'!$F$6:$O$100,7,FALSE)&amp;"."&amp;VLOOKUP($D43&amp;"@10",'中間シート（個人）'!$F$6:$O$100,8,FALSE))</f>
      </c>
    </row>
    <row r="44" spans="3:37" ht="13.5">
      <c r="C44" s="30">
        <f>IF('中間シート（個人）'!D46="○","",VLOOKUP('個人種目'!F46,Sheet2!$A$2:$B$3,2,FALSE))</f>
      </c>
      <c r="D44" s="30">
        <f>IF('中間シート（個人）'!D46="○","",'中間シート（個人）'!C46)</f>
      </c>
      <c r="E44" s="30">
        <f>IF('中間シート（個人）'!D46="○","",ASC('個人種目'!D46&amp;" "&amp;'個人種目'!E46))</f>
      </c>
      <c r="F44" s="30">
        <f>IF('中間シート（個人）'!D46="○","",'個人種目'!G46&amp;IF(LEN('個人種目'!H46)=1,"0"&amp;'個人種目'!H46,'個人種目'!H46)&amp;IF(LEN('個人種目'!I46)=1,"0"&amp;'個人種目'!I46,'個人種目'!I46))</f>
      </c>
      <c r="G44" s="31">
        <f>IF('中間シート（個人）'!D46="○","",5)</f>
      </c>
      <c r="H44" s="30">
        <f>IF('中間シート（個人）'!D46="○","",0)</f>
      </c>
      <c r="I44" s="30">
        <f>IF('中間シート（個人）'!D46="○","",'中間シート（個人）'!H46)</f>
      </c>
      <c r="K44" s="30">
        <f>IF('中間シート（個人）'!D46="○","",'個人種目'!$K$1)</f>
      </c>
      <c r="M44" s="30">
        <f>IF('中間シート（個人）'!D46="○","",'個人種目'!$K$1)</f>
      </c>
      <c r="Q44" s="30">
        <f>IF('中間シート（個人）'!D46="○","",4)</f>
      </c>
      <c r="R44" s="30">
        <f>IF(ISERROR(VLOOKUP($D44&amp;"@1",'中間シート（個人）'!$F$6:$O$100,4,FALSE)&amp;VLOOKUP($D44&amp;"@1",'中間シート（個人）'!$F$6:$O$100,5,FALSE)),"",VLOOKUP($D44&amp;"@1",'中間シート（個人）'!$F$6:$O$100,4,FALSE)&amp;VLOOKUP($D44&amp;"@1",'中間シート（個人）'!$F$6:$O$100,5,FALSE))</f>
      </c>
      <c r="S44" s="30">
        <f>IF(ISERROR(VLOOKUP($D44&amp;"@1",'中間シート（個人）'!$F$6:$O$100,6,FALSE)&amp;VLOOKUP($D44&amp;"@1",'中間シート（個人）'!$F$6:$O$100,7,FALSE)&amp;"."&amp;VLOOKUP($D44&amp;"@1",'中間シート（個人）'!$F$6:$O$100,8,FALSE)),"",VLOOKUP($D44&amp;"@1",'中間シート（個人）'!$F$6:$O$100,6,FALSE)&amp;VLOOKUP($D44&amp;"@1",'中間シート（個人）'!$F$6:$O$100,7,FALSE)&amp;"."&amp;VLOOKUP($D44&amp;"@1",'中間シート（個人）'!$F$6:$O$100,8,FALSE))</f>
      </c>
      <c r="T44" s="30">
        <f>IF(ISERROR(VLOOKUP($D44&amp;"@2",'中間シート（個人）'!$F$6:$O$100,4,FALSE)&amp;VLOOKUP($D44&amp;"@2",'中間シート（個人）'!$F$6:$O$100,5,FALSE)),"",VLOOKUP($D44&amp;"@2",'中間シート（個人）'!$F$6:$O$100,4,FALSE)&amp;VLOOKUP($D44&amp;"@2",'中間シート（個人）'!$F$6:$O$100,5,FALSE))</f>
      </c>
      <c r="U44" s="30">
        <f>IF(ISERROR(VLOOKUP($D44&amp;"@2",'中間シート（個人）'!$F$6:$O$100,6,FALSE)&amp;VLOOKUP($D44&amp;"@2",'中間シート（個人）'!$F$6:$O$100,7,FALSE)&amp;"."&amp;VLOOKUP($D44&amp;"@2",'中間シート（個人）'!$F$6:$O$100,8,FALSE)),"",VLOOKUP($D44&amp;"@2",'中間シート（個人）'!$F$6:$O$100,6,FALSE)&amp;VLOOKUP($D44&amp;"@2",'中間シート（個人）'!$F$6:$O$100,7,FALSE)&amp;"."&amp;VLOOKUP($D44&amp;"@2",'中間シート（個人）'!$F$6:$O$100,8,FALSE))</f>
      </c>
      <c r="V44" s="30">
        <f>IF(ISERROR(VLOOKUP($D44&amp;"@3",'中間シート（個人）'!$F$6:$O$100,4,FALSE)&amp;VLOOKUP($D44&amp;"@3",'中間シート（個人）'!$F$6:$O$100,5,FALSE)),"",VLOOKUP($D44&amp;"@3",'中間シート（個人）'!$F$6:$O$100,4,FALSE)&amp;VLOOKUP($D44&amp;"@3",'中間シート（個人）'!$F$6:$O$100,5,FALSE))</f>
      </c>
      <c r="W44" s="30">
        <f>IF(ISERROR(VLOOKUP($D44&amp;"@3",'中間シート（個人）'!$F$6:$O$100,6,FALSE)&amp;VLOOKUP($D44&amp;"@3",'中間シート（個人）'!$F$6:$O$100,7,FALSE)&amp;"."&amp;VLOOKUP($D44&amp;"@3",'中間シート（個人）'!$F$6:$O$100,8,FALSE)),"",VLOOKUP($D44&amp;"@3",'中間シート（個人）'!$F$6:$O$100,6,FALSE)&amp;VLOOKUP($D44&amp;"@3",'中間シート（個人）'!$F$6:$O$100,7,FALSE)&amp;"."&amp;VLOOKUP($D44&amp;"@3",'中間シート（個人）'!$F$6:$O$100,8,FALSE))</f>
      </c>
      <c r="X44" s="30">
        <f>IF(ISERROR(VLOOKUP($D44&amp;"@4",'中間シート（個人）'!$F$6:$O$100,4,FALSE)&amp;VLOOKUP($D44&amp;"@4",'中間シート（個人）'!$F$6:$O$100,5,FALSE)),"",VLOOKUP($D44&amp;"@4",'中間シート（個人）'!$F$6:$O$100,4,FALSE)&amp;VLOOKUP($D44&amp;"@4",'中間シート（個人）'!$F$6:$O$100,5,FALSE))</f>
      </c>
      <c r="Y44" s="30">
        <f>IF(ISERROR(VLOOKUP($D44&amp;"@4",'中間シート（個人）'!$F$6:$O$100,6,FALSE)&amp;VLOOKUP($D44&amp;"@4",'中間シート（個人）'!$F$6:$O$100,7,FALSE)&amp;"."&amp;VLOOKUP($D44&amp;"@4",'中間シート（個人）'!$F$6:$O$100,8,FALSE)),"",VLOOKUP($D44&amp;"@4",'中間シート（個人）'!$F$6:$O$100,6,FALSE)&amp;VLOOKUP($D44&amp;"@4",'中間シート（個人）'!$F$6:$O$100,7,FALSE)&amp;"."&amp;VLOOKUP($D44&amp;"@4",'中間シート（個人）'!$F$6:$O$100,8,FALSE))</f>
      </c>
      <c r="Z44" s="30">
        <f>IF(ISERROR(VLOOKUP($D44&amp;"@5",'中間シート（個人）'!$F$6:$O$100,4,FALSE)&amp;VLOOKUP($D44&amp;"@5",'中間シート（個人）'!$F$6:$O$100,5,FALSE)),"",VLOOKUP($D44&amp;"@5",'中間シート（個人）'!$F$6:$O$100,4,FALSE)&amp;VLOOKUP($D44&amp;"@5",'中間シート（個人）'!$F$6:$O$100,5,FALSE))</f>
      </c>
      <c r="AA44" s="30">
        <f>IF(ISERROR(VLOOKUP($D44&amp;"@5",'中間シート（個人）'!$F$6:$O$100,6,FALSE)&amp;VLOOKUP($D44&amp;"@5",'中間シート（個人）'!$F$6:$O$100,7,FALSE)&amp;"."&amp;VLOOKUP($D44&amp;"@5",'中間シート（個人）'!$F$6:$O$100,8,FALSE)),"",VLOOKUP($D44&amp;"@5",'中間シート（個人）'!$F$6:$O$100,6,FALSE)&amp;VLOOKUP($D44&amp;"@5",'中間シート（個人）'!$F$6:$O$100,7,FALSE)&amp;"."&amp;VLOOKUP($D44&amp;"@5",'中間シート（個人）'!$F$6:$O$100,8,FALSE))</f>
      </c>
      <c r="AB44" s="30">
        <f>IF(ISERROR(VLOOKUP($D44&amp;"@6",'中間シート（個人）'!$F$6:$O$100,4,FALSE)&amp;VLOOKUP($D44&amp;"@6",'中間シート（個人）'!$F$6:$O$100,5,FALSE)),"",VLOOKUP($D44&amp;"@6",'中間シート（個人）'!$F$6:$O$100,4,FALSE)&amp;VLOOKUP($D44&amp;"@6",'中間シート（個人）'!$F$6:$O$100,5,FALSE))</f>
      </c>
      <c r="AC44" s="30">
        <f>IF(ISERROR(VLOOKUP($D44&amp;"@6",'中間シート（個人）'!$F$6:$O$100,6,FALSE)&amp;VLOOKUP($D44&amp;"@6",'中間シート（個人）'!$F$6:$O$100,7,FALSE)&amp;"."&amp;VLOOKUP($D44&amp;"@6",'中間シート（個人）'!$F$6:$O$100,8,FALSE)),"",VLOOKUP($D44&amp;"@6",'中間シート（個人）'!$F$6:$O$100,6,FALSE)&amp;VLOOKUP($D44&amp;"@6",'中間シート（個人）'!$F$6:$O$100,7,FALSE)&amp;"."&amp;VLOOKUP($D44&amp;"@6",'中間シート（個人）'!$F$6:$O$100,8,FALSE))</f>
      </c>
      <c r="AD44" s="30">
        <f>IF(ISERROR(VLOOKUP($D44&amp;"@7",'中間シート（個人）'!$F$6:$O$100,4,FALSE)&amp;VLOOKUP($D44&amp;"@7",'中間シート（個人）'!$F$6:$O$100,5,FALSE)),"",VLOOKUP($D44&amp;"@7",'中間シート（個人）'!$F$6:$O$100,4,FALSE)&amp;VLOOKUP($D44&amp;"@7",'中間シート（個人）'!$F$6:$O$100,5,FALSE))</f>
      </c>
      <c r="AE44" s="30">
        <f>IF(ISERROR(VLOOKUP($D44&amp;"@7",'中間シート（個人）'!$F$6:$O$100,6,FALSE)&amp;VLOOKUP($D44&amp;"@7",'中間シート（個人）'!$F$6:$O$100,7,FALSE)&amp;"."&amp;VLOOKUP($D44&amp;"@7",'中間シート（個人）'!$F$6:$O$100,8,FALSE)),"",VLOOKUP($D44&amp;"@7",'中間シート（個人）'!$F$6:$O$100,6,FALSE)&amp;VLOOKUP($D44&amp;"@7",'中間シート（個人）'!$F$6:$O$100,7,FALSE)&amp;"."&amp;VLOOKUP($D44&amp;"@7",'中間シート（個人）'!$F$6:$O$100,8,FALSE))</f>
      </c>
      <c r="AF44" s="30">
        <f>IF(ISERROR(VLOOKUP($D44&amp;"@8",'中間シート（個人）'!$F$6:$O$100,4,FALSE)&amp;VLOOKUP($D44&amp;"@8",'中間シート（個人）'!$F$6:$O$100,5,FALSE)),"",VLOOKUP($D44&amp;"@8",'中間シート（個人）'!$F$6:$O$100,4,FALSE)&amp;VLOOKUP($D44&amp;"@8",'中間シート（個人）'!$F$6:$O$100,5,FALSE))</f>
      </c>
      <c r="AG44" s="30">
        <f>IF(ISERROR(VLOOKUP($D44&amp;"@8",'中間シート（個人）'!$F$6:$O$100,6,FALSE)&amp;VLOOKUP($D44&amp;"@8",'中間シート（個人）'!$F$6:$O$100,7,FALSE)&amp;"."&amp;VLOOKUP($D44&amp;"@8",'中間シート（個人）'!$F$6:$O$100,8,FALSE)),"",VLOOKUP($D44&amp;"@8",'中間シート（個人）'!$F$6:$O$100,6,FALSE)&amp;VLOOKUP($D44&amp;"@8",'中間シート（個人）'!$F$6:$O$100,7,FALSE)&amp;"."&amp;VLOOKUP($D44&amp;"@8",'中間シート（個人）'!$F$6:$O$100,8,FALSE))</f>
      </c>
      <c r="AH44" s="30">
        <f>IF(ISERROR(VLOOKUP($D44&amp;"@9",'中間シート（個人）'!$F$6:$O$100,4,FALSE)&amp;VLOOKUP($D44&amp;"@9",'中間シート（個人）'!$F$6:$O$100,5,FALSE)),"",VLOOKUP($D44&amp;"@9",'中間シート（個人）'!$F$6:$O$100,4,FALSE)&amp;VLOOKUP($D44&amp;"@9",'中間シート（個人）'!$F$6:$O$100,5,FALSE))</f>
      </c>
      <c r="AI44" s="30">
        <f>IF(ISERROR(VLOOKUP($D44&amp;"@9",'中間シート（個人）'!$F$6:$O$100,6,FALSE)&amp;VLOOKUP($D44&amp;"@9",'中間シート（個人）'!$F$6:$O$100,7,FALSE)&amp;"."&amp;VLOOKUP($D44&amp;"@9",'中間シート（個人）'!$F$6:$O$100,8,FALSE)),"",VLOOKUP($D44&amp;"@9",'中間シート（個人）'!$F$6:$O$100,6,FALSE)&amp;VLOOKUP($D44&amp;"@9",'中間シート（個人）'!$F$6:$O$100,7,FALSE)&amp;"."&amp;VLOOKUP($D44&amp;"@9",'中間シート（個人）'!$F$6:$O$100,8,FALSE))</f>
      </c>
      <c r="AJ44" s="30">
        <f>IF(ISERROR(VLOOKUP($D44&amp;"@10",'中間シート（個人）'!$F$6:$O$100,4,FALSE)&amp;VLOOKUP($D44&amp;"@10",'中間シート（個人）'!$F$6:$O$100,5,FALSE)),"",VLOOKUP($D44&amp;"@10",'中間シート（個人）'!$F$6:$O$100,4,FALSE)&amp;VLOOKUP($D44&amp;"@10",'中間シート（個人）'!$F$6:$O$100,5,FALSE))</f>
      </c>
      <c r="AK44" s="30">
        <f>IF(ISERROR(VLOOKUP($D44&amp;"@10",'中間シート（個人）'!$F$6:$O$100,6,FALSE)&amp;VLOOKUP($D44&amp;"@10",'中間シート（個人）'!$F$6:$O$100,7,FALSE)&amp;"."&amp;VLOOKUP($D44&amp;"@10",'中間シート（個人）'!$F$6:$O$100,8,FALSE)),"",VLOOKUP($D44&amp;"@10",'中間シート（個人）'!$F$6:$O$100,6,FALSE)&amp;VLOOKUP($D44&amp;"@10",'中間シート（個人）'!$F$6:$O$100,7,FALSE)&amp;"."&amp;VLOOKUP($D44&amp;"@10",'中間シート（個人）'!$F$6:$O$100,8,FALSE))</f>
      </c>
    </row>
    <row r="45" spans="3:37" ht="13.5">
      <c r="C45" s="30">
        <f>IF('中間シート（個人）'!D47="○","",VLOOKUP('個人種目'!F47,Sheet2!$A$2:$B$3,2,FALSE))</f>
      </c>
      <c r="D45" s="30">
        <f>IF('中間シート（個人）'!D47="○","",'中間シート（個人）'!C47)</f>
      </c>
      <c r="E45" s="30">
        <f>IF('中間シート（個人）'!D47="○","",ASC('個人種目'!D47&amp;" "&amp;'個人種目'!E47))</f>
      </c>
      <c r="F45" s="30">
        <f>IF('中間シート（個人）'!D47="○","",'個人種目'!G47&amp;IF(LEN('個人種目'!H47)=1,"0"&amp;'個人種目'!H47,'個人種目'!H47)&amp;IF(LEN('個人種目'!I47)=1,"0"&amp;'個人種目'!I47,'個人種目'!I47))</f>
      </c>
      <c r="G45" s="31">
        <f>IF('中間シート（個人）'!D47="○","",5)</f>
      </c>
      <c r="H45" s="30">
        <f>IF('中間シート（個人）'!D47="○","",0)</f>
      </c>
      <c r="I45" s="30">
        <f>IF('中間シート（個人）'!D47="○","",'中間シート（個人）'!H47)</f>
      </c>
      <c r="K45" s="30">
        <f>IF('中間シート（個人）'!D47="○","",'個人種目'!$K$1)</f>
      </c>
      <c r="M45" s="30">
        <f>IF('中間シート（個人）'!D47="○","",'個人種目'!$K$1)</f>
      </c>
      <c r="Q45" s="30">
        <f>IF('中間シート（個人）'!D47="○","",4)</f>
      </c>
      <c r="R45" s="30">
        <f>IF(ISERROR(VLOOKUP($D45&amp;"@1",'中間シート（個人）'!$F$6:$O$100,4,FALSE)&amp;VLOOKUP($D45&amp;"@1",'中間シート（個人）'!$F$6:$O$100,5,FALSE)),"",VLOOKUP($D45&amp;"@1",'中間シート（個人）'!$F$6:$O$100,4,FALSE)&amp;VLOOKUP($D45&amp;"@1",'中間シート（個人）'!$F$6:$O$100,5,FALSE))</f>
      </c>
      <c r="S45" s="30">
        <f>IF(ISERROR(VLOOKUP($D45&amp;"@1",'中間シート（個人）'!$F$6:$O$100,6,FALSE)&amp;VLOOKUP($D45&amp;"@1",'中間シート（個人）'!$F$6:$O$100,7,FALSE)&amp;"."&amp;VLOOKUP($D45&amp;"@1",'中間シート（個人）'!$F$6:$O$100,8,FALSE)),"",VLOOKUP($D45&amp;"@1",'中間シート（個人）'!$F$6:$O$100,6,FALSE)&amp;VLOOKUP($D45&amp;"@1",'中間シート（個人）'!$F$6:$O$100,7,FALSE)&amp;"."&amp;VLOOKUP($D45&amp;"@1",'中間シート（個人）'!$F$6:$O$100,8,FALSE))</f>
      </c>
      <c r="T45" s="30">
        <f>IF(ISERROR(VLOOKUP($D45&amp;"@2",'中間シート（個人）'!$F$6:$O$100,4,FALSE)&amp;VLOOKUP($D45&amp;"@2",'中間シート（個人）'!$F$6:$O$100,5,FALSE)),"",VLOOKUP($D45&amp;"@2",'中間シート（個人）'!$F$6:$O$100,4,FALSE)&amp;VLOOKUP($D45&amp;"@2",'中間シート（個人）'!$F$6:$O$100,5,FALSE))</f>
      </c>
      <c r="U45" s="30">
        <f>IF(ISERROR(VLOOKUP($D45&amp;"@2",'中間シート（個人）'!$F$6:$O$100,6,FALSE)&amp;VLOOKUP($D45&amp;"@2",'中間シート（個人）'!$F$6:$O$100,7,FALSE)&amp;"."&amp;VLOOKUP($D45&amp;"@2",'中間シート（個人）'!$F$6:$O$100,8,FALSE)),"",VLOOKUP($D45&amp;"@2",'中間シート（個人）'!$F$6:$O$100,6,FALSE)&amp;VLOOKUP($D45&amp;"@2",'中間シート（個人）'!$F$6:$O$100,7,FALSE)&amp;"."&amp;VLOOKUP($D45&amp;"@2",'中間シート（個人）'!$F$6:$O$100,8,FALSE))</f>
      </c>
      <c r="V45" s="30">
        <f>IF(ISERROR(VLOOKUP($D45&amp;"@3",'中間シート（個人）'!$F$6:$O$100,4,FALSE)&amp;VLOOKUP($D45&amp;"@3",'中間シート（個人）'!$F$6:$O$100,5,FALSE)),"",VLOOKUP($D45&amp;"@3",'中間シート（個人）'!$F$6:$O$100,4,FALSE)&amp;VLOOKUP($D45&amp;"@3",'中間シート（個人）'!$F$6:$O$100,5,FALSE))</f>
      </c>
      <c r="W45" s="30">
        <f>IF(ISERROR(VLOOKUP($D45&amp;"@3",'中間シート（個人）'!$F$6:$O$100,6,FALSE)&amp;VLOOKUP($D45&amp;"@3",'中間シート（個人）'!$F$6:$O$100,7,FALSE)&amp;"."&amp;VLOOKUP($D45&amp;"@3",'中間シート（個人）'!$F$6:$O$100,8,FALSE)),"",VLOOKUP($D45&amp;"@3",'中間シート（個人）'!$F$6:$O$100,6,FALSE)&amp;VLOOKUP($D45&amp;"@3",'中間シート（個人）'!$F$6:$O$100,7,FALSE)&amp;"."&amp;VLOOKUP($D45&amp;"@3",'中間シート（個人）'!$F$6:$O$100,8,FALSE))</f>
      </c>
      <c r="X45" s="30">
        <f>IF(ISERROR(VLOOKUP($D45&amp;"@4",'中間シート（個人）'!$F$6:$O$100,4,FALSE)&amp;VLOOKUP($D45&amp;"@4",'中間シート（個人）'!$F$6:$O$100,5,FALSE)),"",VLOOKUP($D45&amp;"@4",'中間シート（個人）'!$F$6:$O$100,4,FALSE)&amp;VLOOKUP($D45&amp;"@4",'中間シート（個人）'!$F$6:$O$100,5,FALSE))</f>
      </c>
      <c r="Y45" s="30">
        <f>IF(ISERROR(VLOOKUP($D45&amp;"@4",'中間シート（個人）'!$F$6:$O$100,6,FALSE)&amp;VLOOKUP($D45&amp;"@4",'中間シート（個人）'!$F$6:$O$100,7,FALSE)&amp;"."&amp;VLOOKUP($D45&amp;"@4",'中間シート（個人）'!$F$6:$O$100,8,FALSE)),"",VLOOKUP($D45&amp;"@4",'中間シート（個人）'!$F$6:$O$100,6,FALSE)&amp;VLOOKUP($D45&amp;"@4",'中間シート（個人）'!$F$6:$O$100,7,FALSE)&amp;"."&amp;VLOOKUP($D45&amp;"@4",'中間シート（個人）'!$F$6:$O$100,8,FALSE))</f>
      </c>
      <c r="Z45" s="30">
        <f>IF(ISERROR(VLOOKUP($D45&amp;"@5",'中間シート（個人）'!$F$6:$O$100,4,FALSE)&amp;VLOOKUP($D45&amp;"@5",'中間シート（個人）'!$F$6:$O$100,5,FALSE)),"",VLOOKUP($D45&amp;"@5",'中間シート（個人）'!$F$6:$O$100,4,FALSE)&amp;VLOOKUP($D45&amp;"@5",'中間シート（個人）'!$F$6:$O$100,5,FALSE))</f>
      </c>
      <c r="AA45" s="30">
        <f>IF(ISERROR(VLOOKUP($D45&amp;"@5",'中間シート（個人）'!$F$6:$O$100,6,FALSE)&amp;VLOOKUP($D45&amp;"@5",'中間シート（個人）'!$F$6:$O$100,7,FALSE)&amp;"."&amp;VLOOKUP($D45&amp;"@5",'中間シート（個人）'!$F$6:$O$100,8,FALSE)),"",VLOOKUP($D45&amp;"@5",'中間シート（個人）'!$F$6:$O$100,6,FALSE)&amp;VLOOKUP($D45&amp;"@5",'中間シート（個人）'!$F$6:$O$100,7,FALSE)&amp;"."&amp;VLOOKUP($D45&amp;"@5",'中間シート（個人）'!$F$6:$O$100,8,FALSE))</f>
      </c>
      <c r="AB45" s="30">
        <f>IF(ISERROR(VLOOKUP($D45&amp;"@6",'中間シート（個人）'!$F$6:$O$100,4,FALSE)&amp;VLOOKUP($D45&amp;"@6",'中間シート（個人）'!$F$6:$O$100,5,FALSE)),"",VLOOKUP($D45&amp;"@6",'中間シート（個人）'!$F$6:$O$100,4,FALSE)&amp;VLOOKUP($D45&amp;"@6",'中間シート（個人）'!$F$6:$O$100,5,FALSE))</f>
      </c>
      <c r="AC45" s="30">
        <f>IF(ISERROR(VLOOKUP($D45&amp;"@6",'中間シート（個人）'!$F$6:$O$100,6,FALSE)&amp;VLOOKUP($D45&amp;"@6",'中間シート（個人）'!$F$6:$O$100,7,FALSE)&amp;"."&amp;VLOOKUP($D45&amp;"@6",'中間シート（個人）'!$F$6:$O$100,8,FALSE)),"",VLOOKUP($D45&amp;"@6",'中間シート（個人）'!$F$6:$O$100,6,FALSE)&amp;VLOOKUP($D45&amp;"@6",'中間シート（個人）'!$F$6:$O$100,7,FALSE)&amp;"."&amp;VLOOKUP($D45&amp;"@6",'中間シート（個人）'!$F$6:$O$100,8,FALSE))</f>
      </c>
      <c r="AD45" s="30">
        <f>IF(ISERROR(VLOOKUP($D45&amp;"@7",'中間シート（個人）'!$F$6:$O$100,4,FALSE)&amp;VLOOKUP($D45&amp;"@7",'中間シート（個人）'!$F$6:$O$100,5,FALSE)),"",VLOOKUP($D45&amp;"@7",'中間シート（個人）'!$F$6:$O$100,4,FALSE)&amp;VLOOKUP($D45&amp;"@7",'中間シート（個人）'!$F$6:$O$100,5,FALSE))</f>
      </c>
      <c r="AE45" s="30">
        <f>IF(ISERROR(VLOOKUP($D45&amp;"@7",'中間シート（個人）'!$F$6:$O$100,6,FALSE)&amp;VLOOKUP($D45&amp;"@7",'中間シート（個人）'!$F$6:$O$100,7,FALSE)&amp;"."&amp;VLOOKUP($D45&amp;"@7",'中間シート（個人）'!$F$6:$O$100,8,FALSE)),"",VLOOKUP($D45&amp;"@7",'中間シート（個人）'!$F$6:$O$100,6,FALSE)&amp;VLOOKUP($D45&amp;"@7",'中間シート（個人）'!$F$6:$O$100,7,FALSE)&amp;"."&amp;VLOOKUP($D45&amp;"@7",'中間シート（個人）'!$F$6:$O$100,8,FALSE))</f>
      </c>
      <c r="AF45" s="30">
        <f>IF(ISERROR(VLOOKUP($D45&amp;"@8",'中間シート（個人）'!$F$6:$O$100,4,FALSE)&amp;VLOOKUP($D45&amp;"@8",'中間シート（個人）'!$F$6:$O$100,5,FALSE)),"",VLOOKUP($D45&amp;"@8",'中間シート（個人）'!$F$6:$O$100,4,FALSE)&amp;VLOOKUP($D45&amp;"@8",'中間シート（個人）'!$F$6:$O$100,5,FALSE))</f>
      </c>
      <c r="AG45" s="30">
        <f>IF(ISERROR(VLOOKUP($D45&amp;"@8",'中間シート（個人）'!$F$6:$O$100,6,FALSE)&amp;VLOOKUP($D45&amp;"@8",'中間シート（個人）'!$F$6:$O$100,7,FALSE)&amp;"."&amp;VLOOKUP($D45&amp;"@8",'中間シート（個人）'!$F$6:$O$100,8,FALSE)),"",VLOOKUP($D45&amp;"@8",'中間シート（個人）'!$F$6:$O$100,6,FALSE)&amp;VLOOKUP($D45&amp;"@8",'中間シート（個人）'!$F$6:$O$100,7,FALSE)&amp;"."&amp;VLOOKUP($D45&amp;"@8",'中間シート（個人）'!$F$6:$O$100,8,FALSE))</f>
      </c>
      <c r="AH45" s="30">
        <f>IF(ISERROR(VLOOKUP($D45&amp;"@9",'中間シート（個人）'!$F$6:$O$100,4,FALSE)&amp;VLOOKUP($D45&amp;"@9",'中間シート（個人）'!$F$6:$O$100,5,FALSE)),"",VLOOKUP($D45&amp;"@9",'中間シート（個人）'!$F$6:$O$100,4,FALSE)&amp;VLOOKUP($D45&amp;"@9",'中間シート（個人）'!$F$6:$O$100,5,FALSE))</f>
      </c>
      <c r="AI45" s="30">
        <f>IF(ISERROR(VLOOKUP($D45&amp;"@9",'中間シート（個人）'!$F$6:$O$100,6,FALSE)&amp;VLOOKUP($D45&amp;"@9",'中間シート（個人）'!$F$6:$O$100,7,FALSE)&amp;"."&amp;VLOOKUP($D45&amp;"@9",'中間シート（個人）'!$F$6:$O$100,8,FALSE)),"",VLOOKUP($D45&amp;"@9",'中間シート（個人）'!$F$6:$O$100,6,FALSE)&amp;VLOOKUP($D45&amp;"@9",'中間シート（個人）'!$F$6:$O$100,7,FALSE)&amp;"."&amp;VLOOKUP($D45&amp;"@9",'中間シート（個人）'!$F$6:$O$100,8,FALSE))</f>
      </c>
      <c r="AJ45" s="30">
        <f>IF(ISERROR(VLOOKUP($D45&amp;"@10",'中間シート（個人）'!$F$6:$O$100,4,FALSE)&amp;VLOOKUP($D45&amp;"@10",'中間シート（個人）'!$F$6:$O$100,5,FALSE)),"",VLOOKUP($D45&amp;"@10",'中間シート（個人）'!$F$6:$O$100,4,FALSE)&amp;VLOOKUP($D45&amp;"@10",'中間シート（個人）'!$F$6:$O$100,5,FALSE))</f>
      </c>
      <c r="AK45" s="30">
        <f>IF(ISERROR(VLOOKUP($D45&amp;"@10",'中間シート（個人）'!$F$6:$O$100,6,FALSE)&amp;VLOOKUP($D45&amp;"@10",'中間シート（個人）'!$F$6:$O$100,7,FALSE)&amp;"."&amp;VLOOKUP($D45&amp;"@10",'中間シート（個人）'!$F$6:$O$100,8,FALSE)),"",VLOOKUP($D45&amp;"@10",'中間シート（個人）'!$F$6:$O$100,6,FALSE)&amp;VLOOKUP($D45&amp;"@10",'中間シート（個人）'!$F$6:$O$100,7,FALSE)&amp;"."&amp;VLOOKUP($D45&amp;"@10",'中間シート（個人）'!$F$6:$O$100,8,FALSE))</f>
      </c>
    </row>
    <row r="46" spans="3:37" ht="13.5">
      <c r="C46" s="30">
        <f>IF('中間シート（個人）'!D48="○","",VLOOKUP('個人種目'!F48,Sheet2!$A$2:$B$3,2,FALSE))</f>
      </c>
      <c r="D46" s="30">
        <f>IF('中間シート（個人）'!D48="○","",'中間シート（個人）'!C48)</f>
      </c>
      <c r="E46" s="30">
        <f>IF('中間シート（個人）'!D48="○","",ASC('個人種目'!D48&amp;" "&amp;'個人種目'!E48))</f>
      </c>
      <c r="F46" s="30">
        <f>IF('中間シート（個人）'!D48="○","",'個人種目'!G48&amp;IF(LEN('個人種目'!H48)=1,"0"&amp;'個人種目'!H48,'個人種目'!H48)&amp;IF(LEN('個人種目'!I48)=1,"0"&amp;'個人種目'!I48,'個人種目'!I48))</f>
      </c>
      <c r="G46" s="31">
        <f>IF('中間シート（個人）'!D48="○","",5)</f>
      </c>
      <c r="H46" s="30">
        <f>IF('中間シート（個人）'!D48="○","",0)</f>
      </c>
      <c r="I46" s="30">
        <f>IF('中間シート（個人）'!D48="○","",'中間シート（個人）'!H48)</f>
      </c>
      <c r="K46" s="30">
        <f>IF('中間シート（個人）'!D48="○","",'個人種目'!$K$1)</f>
      </c>
      <c r="M46" s="30">
        <f>IF('中間シート（個人）'!D48="○","",'個人種目'!$K$1)</f>
      </c>
      <c r="Q46" s="30">
        <f>IF('中間シート（個人）'!D48="○","",4)</f>
      </c>
      <c r="R46" s="30">
        <f>IF(ISERROR(VLOOKUP($D46&amp;"@1",'中間シート（個人）'!$F$6:$O$100,4,FALSE)&amp;VLOOKUP($D46&amp;"@1",'中間シート（個人）'!$F$6:$O$100,5,FALSE)),"",VLOOKUP($D46&amp;"@1",'中間シート（個人）'!$F$6:$O$100,4,FALSE)&amp;VLOOKUP($D46&amp;"@1",'中間シート（個人）'!$F$6:$O$100,5,FALSE))</f>
      </c>
      <c r="S46" s="30">
        <f>IF(ISERROR(VLOOKUP($D46&amp;"@1",'中間シート（個人）'!$F$6:$O$100,6,FALSE)&amp;VLOOKUP($D46&amp;"@1",'中間シート（個人）'!$F$6:$O$100,7,FALSE)&amp;"."&amp;VLOOKUP($D46&amp;"@1",'中間シート（個人）'!$F$6:$O$100,8,FALSE)),"",VLOOKUP($D46&amp;"@1",'中間シート（個人）'!$F$6:$O$100,6,FALSE)&amp;VLOOKUP($D46&amp;"@1",'中間シート（個人）'!$F$6:$O$100,7,FALSE)&amp;"."&amp;VLOOKUP($D46&amp;"@1",'中間シート（個人）'!$F$6:$O$100,8,FALSE))</f>
      </c>
      <c r="T46" s="30">
        <f>IF(ISERROR(VLOOKUP($D46&amp;"@2",'中間シート（個人）'!$F$6:$O$100,4,FALSE)&amp;VLOOKUP($D46&amp;"@2",'中間シート（個人）'!$F$6:$O$100,5,FALSE)),"",VLOOKUP($D46&amp;"@2",'中間シート（個人）'!$F$6:$O$100,4,FALSE)&amp;VLOOKUP($D46&amp;"@2",'中間シート（個人）'!$F$6:$O$100,5,FALSE))</f>
      </c>
      <c r="U46" s="30">
        <f>IF(ISERROR(VLOOKUP($D46&amp;"@2",'中間シート（個人）'!$F$6:$O$100,6,FALSE)&amp;VLOOKUP($D46&amp;"@2",'中間シート（個人）'!$F$6:$O$100,7,FALSE)&amp;"."&amp;VLOOKUP($D46&amp;"@2",'中間シート（個人）'!$F$6:$O$100,8,FALSE)),"",VLOOKUP($D46&amp;"@2",'中間シート（個人）'!$F$6:$O$100,6,FALSE)&amp;VLOOKUP($D46&amp;"@2",'中間シート（個人）'!$F$6:$O$100,7,FALSE)&amp;"."&amp;VLOOKUP($D46&amp;"@2",'中間シート（個人）'!$F$6:$O$100,8,FALSE))</f>
      </c>
      <c r="V46" s="30">
        <f>IF(ISERROR(VLOOKUP($D46&amp;"@3",'中間シート（個人）'!$F$6:$O$100,4,FALSE)&amp;VLOOKUP($D46&amp;"@3",'中間シート（個人）'!$F$6:$O$100,5,FALSE)),"",VLOOKUP($D46&amp;"@3",'中間シート（個人）'!$F$6:$O$100,4,FALSE)&amp;VLOOKUP($D46&amp;"@3",'中間シート（個人）'!$F$6:$O$100,5,FALSE))</f>
      </c>
      <c r="W46" s="30">
        <f>IF(ISERROR(VLOOKUP($D46&amp;"@3",'中間シート（個人）'!$F$6:$O$100,6,FALSE)&amp;VLOOKUP($D46&amp;"@3",'中間シート（個人）'!$F$6:$O$100,7,FALSE)&amp;"."&amp;VLOOKUP($D46&amp;"@3",'中間シート（個人）'!$F$6:$O$100,8,FALSE)),"",VLOOKUP($D46&amp;"@3",'中間シート（個人）'!$F$6:$O$100,6,FALSE)&amp;VLOOKUP($D46&amp;"@3",'中間シート（個人）'!$F$6:$O$100,7,FALSE)&amp;"."&amp;VLOOKUP($D46&amp;"@3",'中間シート（個人）'!$F$6:$O$100,8,FALSE))</f>
      </c>
      <c r="X46" s="30">
        <f>IF(ISERROR(VLOOKUP($D46&amp;"@4",'中間シート（個人）'!$F$6:$O$100,4,FALSE)&amp;VLOOKUP($D46&amp;"@4",'中間シート（個人）'!$F$6:$O$100,5,FALSE)),"",VLOOKUP($D46&amp;"@4",'中間シート（個人）'!$F$6:$O$100,4,FALSE)&amp;VLOOKUP($D46&amp;"@4",'中間シート（個人）'!$F$6:$O$100,5,FALSE))</f>
      </c>
      <c r="Y46" s="30">
        <f>IF(ISERROR(VLOOKUP($D46&amp;"@4",'中間シート（個人）'!$F$6:$O$100,6,FALSE)&amp;VLOOKUP($D46&amp;"@4",'中間シート（個人）'!$F$6:$O$100,7,FALSE)&amp;"."&amp;VLOOKUP($D46&amp;"@4",'中間シート（個人）'!$F$6:$O$100,8,FALSE)),"",VLOOKUP($D46&amp;"@4",'中間シート（個人）'!$F$6:$O$100,6,FALSE)&amp;VLOOKUP($D46&amp;"@4",'中間シート（個人）'!$F$6:$O$100,7,FALSE)&amp;"."&amp;VLOOKUP($D46&amp;"@4",'中間シート（個人）'!$F$6:$O$100,8,FALSE))</f>
      </c>
      <c r="Z46" s="30">
        <f>IF(ISERROR(VLOOKUP($D46&amp;"@5",'中間シート（個人）'!$F$6:$O$100,4,FALSE)&amp;VLOOKUP($D46&amp;"@5",'中間シート（個人）'!$F$6:$O$100,5,FALSE)),"",VLOOKUP($D46&amp;"@5",'中間シート（個人）'!$F$6:$O$100,4,FALSE)&amp;VLOOKUP($D46&amp;"@5",'中間シート（個人）'!$F$6:$O$100,5,FALSE))</f>
      </c>
      <c r="AA46" s="30">
        <f>IF(ISERROR(VLOOKUP($D46&amp;"@5",'中間シート（個人）'!$F$6:$O$100,6,FALSE)&amp;VLOOKUP($D46&amp;"@5",'中間シート（個人）'!$F$6:$O$100,7,FALSE)&amp;"."&amp;VLOOKUP($D46&amp;"@5",'中間シート（個人）'!$F$6:$O$100,8,FALSE)),"",VLOOKUP($D46&amp;"@5",'中間シート（個人）'!$F$6:$O$100,6,FALSE)&amp;VLOOKUP($D46&amp;"@5",'中間シート（個人）'!$F$6:$O$100,7,FALSE)&amp;"."&amp;VLOOKUP($D46&amp;"@5",'中間シート（個人）'!$F$6:$O$100,8,FALSE))</f>
      </c>
      <c r="AB46" s="30">
        <f>IF(ISERROR(VLOOKUP($D46&amp;"@6",'中間シート（個人）'!$F$6:$O$100,4,FALSE)&amp;VLOOKUP($D46&amp;"@6",'中間シート（個人）'!$F$6:$O$100,5,FALSE)),"",VLOOKUP($D46&amp;"@6",'中間シート（個人）'!$F$6:$O$100,4,FALSE)&amp;VLOOKUP($D46&amp;"@6",'中間シート（個人）'!$F$6:$O$100,5,FALSE))</f>
      </c>
      <c r="AC46" s="30">
        <f>IF(ISERROR(VLOOKUP($D46&amp;"@6",'中間シート（個人）'!$F$6:$O$100,6,FALSE)&amp;VLOOKUP($D46&amp;"@6",'中間シート（個人）'!$F$6:$O$100,7,FALSE)&amp;"."&amp;VLOOKUP($D46&amp;"@6",'中間シート（個人）'!$F$6:$O$100,8,FALSE)),"",VLOOKUP($D46&amp;"@6",'中間シート（個人）'!$F$6:$O$100,6,FALSE)&amp;VLOOKUP($D46&amp;"@6",'中間シート（個人）'!$F$6:$O$100,7,FALSE)&amp;"."&amp;VLOOKUP($D46&amp;"@6",'中間シート（個人）'!$F$6:$O$100,8,FALSE))</f>
      </c>
      <c r="AD46" s="30">
        <f>IF(ISERROR(VLOOKUP($D46&amp;"@7",'中間シート（個人）'!$F$6:$O$100,4,FALSE)&amp;VLOOKUP($D46&amp;"@7",'中間シート（個人）'!$F$6:$O$100,5,FALSE)),"",VLOOKUP($D46&amp;"@7",'中間シート（個人）'!$F$6:$O$100,4,FALSE)&amp;VLOOKUP($D46&amp;"@7",'中間シート（個人）'!$F$6:$O$100,5,FALSE))</f>
      </c>
      <c r="AE46" s="30">
        <f>IF(ISERROR(VLOOKUP($D46&amp;"@7",'中間シート（個人）'!$F$6:$O$100,6,FALSE)&amp;VLOOKUP($D46&amp;"@7",'中間シート（個人）'!$F$6:$O$100,7,FALSE)&amp;"."&amp;VLOOKUP($D46&amp;"@7",'中間シート（個人）'!$F$6:$O$100,8,FALSE)),"",VLOOKUP($D46&amp;"@7",'中間シート（個人）'!$F$6:$O$100,6,FALSE)&amp;VLOOKUP($D46&amp;"@7",'中間シート（個人）'!$F$6:$O$100,7,FALSE)&amp;"."&amp;VLOOKUP($D46&amp;"@7",'中間シート（個人）'!$F$6:$O$100,8,FALSE))</f>
      </c>
      <c r="AF46" s="30">
        <f>IF(ISERROR(VLOOKUP($D46&amp;"@8",'中間シート（個人）'!$F$6:$O$100,4,FALSE)&amp;VLOOKUP($D46&amp;"@8",'中間シート（個人）'!$F$6:$O$100,5,FALSE)),"",VLOOKUP($D46&amp;"@8",'中間シート（個人）'!$F$6:$O$100,4,FALSE)&amp;VLOOKUP($D46&amp;"@8",'中間シート（個人）'!$F$6:$O$100,5,FALSE))</f>
      </c>
      <c r="AG46" s="30">
        <f>IF(ISERROR(VLOOKUP($D46&amp;"@8",'中間シート（個人）'!$F$6:$O$100,6,FALSE)&amp;VLOOKUP($D46&amp;"@8",'中間シート（個人）'!$F$6:$O$100,7,FALSE)&amp;"."&amp;VLOOKUP($D46&amp;"@8",'中間シート（個人）'!$F$6:$O$100,8,FALSE)),"",VLOOKUP($D46&amp;"@8",'中間シート（個人）'!$F$6:$O$100,6,FALSE)&amp;VLOOKUP($D46&amp;"@8",'中間シート（個人）'!$F$6:$O$100,7,FALSE)&amp;"."&amp;VLOOKUP($D46&amp;"@8",'中間シート（個人）'!$F$6:$O$100,8,FALSE))</f>
      </c>
      <c r="AH46" s="30">
        <f>IF(ISERROR(VLOOKUP($D46&amp;"@9",'中間シート（個人）'!$F$6:$O$100,4,FALSE)&amp;VLOOKUP($D46&amp;"@9",'中間シート（個人）'!$F$6:$O$100,5,FALSE)),"",VLOOKUP($D46&amp;"@9",'中間シート（個人）'!$F$6:$O$100,4,FALSE)&amp;VLOOKUP($D46&amp;"@9",'中間シート（個人）'!$F$6:$O$100,5,FALSE))</f>
      </c>
      <c r="AI46" s="30">
        <f>IF(ISERROR(VLOOKUP($D46&amp;"@9",'中間シート（個人）'!$F$6:$O$100,6,FALSE)&amp;VLOOKUP($D46&amp;"@9",'中間シート（個人）'!$F$6:$O$100,7,FALSE)&amp;"."&amp;VLOOKUP($D46&amp;"@9",'中間シート（個人）'!$F$6:$O$100,8,FALSE)),"",VLOOKUP($D46&amp;"@9",'中間シート（個人）'!$F$6:$O$100,6,FALSE)&amp;VLOOKUP($D46&amp;"@9",'中間シート（個人）'!$F$6:$O$100,7,FALSE)&amp;"."&amp;VLOOKUP($D46&amp;"@9",'中間シート（個人）'!$F$6:$O$100,8,FALSE))</f>
      </c>
      <c r="AJ46" s="30">
        <f>IF(ISERROR(VLOOKUP($D46&amp;"@10",'中間シート（個人）'!$F$6:$O$100,4,FALSE)&amp;VLOOKUP($D46&amp;"@10",'中間シート（個人）'!$F$6:$O$100,5,FALSE)),"",VLOOKUP($D46&amp;"@10",'中間シート（個人）'!$F$6:$O$100,4,FALSE)&amp;VLOOKUP($D46&amp;"@10",'中間シート（個人）'!$F$6:$O$100,5,FALSE))</f>
      </c>
      <c r="AK46" s="30">
        <f>IF(ISERROR(VLOOKUP($D46&amp;"@10",'中間シート（個人）'!$F$6:$O$100,6,FALSE)&amp;VLOOKUP($D46&amp;"@10",'中間シート（個人）'!$F$6:$O$100,7,FALSE)&amp;"."&amp;VLOOKUP($D46&amp;"@10",'中間シート（個人）'!$F$6:$O$100,8,FALSE)),"",VLOOKUP($D46&amp;"@10",'中間シート（個人）'!$F$6:$O$100,6,FALSE)&amp;VLOOKUP($D46&amp;"@10",'中間シート（個人）'!$F$6:$O$100,7,FALSE)&amp;"."&amp;VLOOKUP($D46&amp;"@10",'中間シート（個人）'!$F$6:$O$100,8,FALSE))</f>
      </c>
    </row>
    <row r="47" spans="3:37" ht="13.5">
      <c r="C47" s="30">
        <f>IF('中間シート（個人）'!D49="○","",VLOOKUP('個人種目'!F49,Sheet2!$A$2:$B$3,2,FALSE))</f>
      </c>
      <c r="D47" s="30">
        <f>IF('中間シート（個人）'!D49="○","",'中間シート（個人）'!C49)</f>
      </c>
      <c r="E47" s="30">
        <f>IF('中間シート（個人）'!D49="○","",ASC('個人種目'!D49&amp;" "&amp;'個人種目'!E49))</f>
      </c>
      <c r="F47" s="30">
        <f>IF('中間シート（個人）'!D49="○","",'個人種目'!G49&amp;IF(LEN('個人種目'!H49)=1,"0"&amp;'個人種目'!H49,'個人種目'!H49)&amp;IF(LEN('個人種目'!I49)=1,"0"&amp;'個人種目'!I49,'個人種目'!I49))</f>
      </c>
      <c r="G47" s="31">
        <f>IF('中間シート（個人）'!D49="○","",5)</f>
      </c>
      <c r="H47" s="30">
        <f>IF('中間シート（個人）'!D49="○","",0)</f>
      </c>
      <c r="I47" s="30">
        <f>IF('中間シート（個人）'!D49="○","",'中間シート（個人）'!H49)</f>
      </c>
      <c r="K47" s="30">
        <f>IF('中間シート（個人）'!D49="○","",'個人種目'!$K$1)</f>
      </c>
      <c r="M47" s="30">
        <f>IF('中間シート（個人）'!D49="○","",'個人種目'!$K$1)</f>
      </c>
      <c r="Q47" s="30">
        <f>IF('中間シート（個人）'!D49="○","",4)</f>
      </c>
      <c r="R47" s="30">
        <f>IF(ISERROR(VLOOKUP($D47&amp;"@1",'中間シート（個人）'!$F$6:$O$100,4,FALSE)&amp;VLOOKUP($D47&amp;"@1",'中間シート（個人）'!$F$6:$O$100,5,FALSE)),"",VLOOKUP($D47&amp;"@1",'中間シート（個人）'!$F$6:$O$100,4,FALSE)&amp;VLOOKUP($D47&amp;"@1",'中間シート（個人）'!$F$6:$O$100,5,FALSE))</f>
      </c>
      <c r="S47" s="30">
        <f>IF(ISERROR(VLOOKUP($D47&amp;"@1",'中間シート（個人）'!$F$6:$O$100,6,FALSE)&amp;VLOOKUP($D47&amp;"@1",'中間シート（個人）'!$F$6:$O$100,7,FALSE)&amp;"."&amp;VLOOKUP($D47&amp;"@1",'中間シート（個人）'!$F$6:$O$100,8,FALSE)),"",VLOOKUP($D47&amp;"@1",'中間シート（個人）'!$F$6:$O$100,6,FALSE)&amp;VLOOKUP($D47&amp;"@1",'中間シート（個人）'!$F$6:$O$100,7,FALSE)&amp;"."&amp;VLOOKUP($D47&amp;"@1",'中間シート（個人）'!$F$6:$O$100,8,FALSE))</f>
      </c>
      <c r="T47" s="30">
        <f>IF(ISERROR(VLOOKUP($D47&amp;"@2",'中間シート（個人）'!$F$6:$O$100,4,FALSE)&amp;VLOOKUP($D47&amp;"@2",'中間シート（個人）'!$F$6:$O$100,5,FALSE)),"",VLOOKUP($D47&amp;"@2",'中間シート（個人）'!$F$6:$O$100,4,FALSE)&amp;VLOOKUP($D47&amp;"@2",'中間シート（個人）'!$F$6:$O$100,5,FALSE))</f>
      </c>
      <c r="U47" s="30">
        <f>IF(ISERROR(VLOOKUP($D47&amp;"@2",'中間シート（個人）'!$F$6:$O$100,6,FALSE)&amp;VLOOKUP($D47&amp;"@2",'中間シート（個人）'!$F$6:$O$100,7,FALSE)&amp;"."&amp;VLOOKUP($D47&amp;"@2",'中間シート（個人）'!$F$6:$O$100,8,FALSE)),"",VLOOKUP($D47&amp;"@2",'中間シート（個人）'!$F$6:$O$100,6,FALSE)&amp;VLOOKUP($D47&amp;"@2",'中間シート（個人）'!$F$6:$O$100,7,FALSE)&amp;"."&amp;VLOOKUP($D47&amp;"@2",'中間シート（個人）'!$F$6:$O$100,8,FALSE))</f>
      </c>
      <c r="V47" s="30">
        <f>IF(ISERROR(VLOOKUP($D47&amp;"@3",'中間シート（個人）'!$F$6:$O$100,4,FALSE)&amp;VLOOKUP($D47&amp;"@3",'中間シート（個人）'!$F$6:$O$100,5,FALSE)),"",VLOOKUP($D47&amp;"@3",'中間シート（個人）'!$F$6:$O$100,4,FALSE)&amp;VLOOKUP($D47&amp;"@3",'中間シート（個人）'!$F$6:$O$100,5,FALSE))</f>
      </c>
      <c r="W47" s="30">
        <f>IF(ISERROR(VLOOKUP($D47&amp;"@3",'中間シート（個人）'!$F$6:$O$100,6,FALSE)&amp;VLOOKUP($D47&amp;"@3",'中間シート（個人）'!$F$6:$O$100,7,FALSE)&amp;"."&amp;VLOOKUP($D47&amp;"@3",'中間シート（個人）'!$F$6:$O$100,8,FALSE)),"",VLOOKUP($D47&amp;"@3",'中間シート（個人）'!$F$6:$O$100,6,FALSE)&amp;VLOOKUP($D47&amp;"@3",'中間シート（個人）'!$F$6:$O$100,7,FALSE)&amp;"."&amp;VLOOKUP($D47&amp;"@3",'中間シート（個人）'!$F$6:$O$100,8,FALSE))</f>
      </c>
      <c r="X47" s="30">
        <f>IF(ISERROR(VLOOKUP($D47&amp;"@4",'中間シート（個人）'!$F$6:$O$100,4,FALSE)&amp;VLOOKUP($D47&amp;"@4",'中間シート（個人）'!$F$6:$O$100,5,FALSE)),"",VLOOKUP($D47&amp;"@4",'中間シート（個人）'!$F$6:$O$100,4,FALSE)&amp;VLOOKUP($D47&amp;"@4",'中間シート（個人）'!$F$6:$O$100,5,FALSE))</f>
      </c>
      <c r="Y47" s="30">
        <f>IF(ISERROR(VLOOKUP($D47&amp;"@4",'中間シート（個人）'!$F$6:$O$100,6,FALSE)&amp;VLOOKUP($D47&amp;"@4",'中間シート（個人）'!$F$6:$O$100,7,FALSE)&amp;"."&amp;VLOOKUP($D47&amp;"@4",'中間シート（個人）'!$F$6:$O$100,8,FALSE)),"",VLOOKUP($D47&amp;"@4",'中間シート（個人）'!$F$6:$O$100,6,FALSE)&amp;VLOOKUP($D47&amp;"@4",'中間シート（個人）'!$F$6:$O$100,7,FALSE)&amp;"."&amp;VLOOKUP($D47&amp;"@4",'中間シート（個人）'!$F$6:$O$100,8,FALSE))</f>
      </c>
      <c r="Z47" s="30">
        <f>IF(ISERROR(VLOOKUP($D47&amp;"@5",'中間シート（個人）'!$F$6:$O$100,4,FALSE)&amp;VLOOKUP($D47&amp;"@5",'中間シート（個人）'!$F$6:$O$100,5,FALSE)),"",VLOOKUP($D47&amp;"@5",'中間シート（個人）'!$F$6:$O$100,4,FALSE)&amp;VLOOKUP($D47&amp;"@5",'中間シート（個人）'!$F$6:$O$100,5,FALSE))</f>
      </c>
      <c r="AA47" s="30">
        <f>IF(ISERROR(VLOOKUP($D47&amp;"@5",'中間シート（個人）'!$F$6:$O$100,6,FALSE)&amp;VLOOKUP($D47&amp;"@5",'中間シート（個人）'!$F$6:$O$100,7,FALSE)&amp;"."&amp;VLOOKUP($D47&amp;"@5",'中間シート（個人）'!$F$6:$O$100,8,FALSE)),"",VLOOKUP($D47&amp;"@5",'中間シート（個人）'!$F$6:$O$100,6,FALSE)&amp;VLOOKUP($D47&amp;"@5",'中間シート（個人）'!$F$6:$O$100,7,FALSE)&amp;"."&amp;VLOOKUP($D47&amp;"@5",'中間シート（個人）'!$F$6:$O$100,8,FALSE))</f>
      </c>
      <c r="AB47" s="30">
        <f>IF(ISERROR(VLOOKUP($D47&amp;"@6",'中間シート（個人）'!$F$6:$O$100,4,FALSE)&amp;VLOOKUP($D47&amp;"@6",'中間シート（個人）'!$F$6:$O$100,5,FALSE)),"",VLOOKUP($D47&amp;"@6",'中間シート（個人）'!$F$6:$O$100,4,FALSE)&amp;VLOOKUP($D47&amp;"@6",'中間シート（個人）'!$F$6:$O$100,5,FALSE))</f>
      </c>
      <c r="AC47" s="30">
        <f>IF(ISERROR(VLOOKUP($D47&amp;"@6",'中間シート（個人）'!$F$6:$O$100,6,FALSE)&amp;VLOOKUP($D47&amp;"@6",'中間シート（個人）'!$F$6:$O$100,7,FALSE)&amp;"."&amp;VLOOKUP($D47&amp;"@6",'中間シート（個人）'!$F$6:$O$100,8,FALSE)),"",VLOOKUP($D47&amp;"@6",'中間シート（個人）'!$F$6:$O$100,6,FALSE)&amp;VLOOKUP($D47&amp;"@6",'中間シート（個人）'!$F$6:$O$100,7,FALSE)&amp;"."&amp;VLOOKUP($D47&amp;"@6",'中間シート（個人）'!$F$6:$O$100,8,FALSE))</f>
      </c>
      <c r="AD47" s="30">
        <f>IF(ISERROR(VLOOKUP($D47&amp;"@7",'中間シート（個人）'!$F$6:$O$100,4,FALSE)&amp;VLOOKUP($D47&amp;"@7",'中間シート（個人）'!$F$6:$O$100,5,FALSE)),"",VLOOKUP($D47&amp;"@7",'中間シート（個人）'!$F$6:$O$100,4,FALSE)&amp;VLOOKUP($D47&amp;"@7",'中間シート（個人）'!$F$6:$O$100,5,FALSE))</f>
      </c>
      <c r="AE47" s="30">
        <f>IF(ISERROR(VLOOKUP($D47&amp;"@7",'中間シート（個人）'!$F$6:$O$100,6,FALSE)&amp;VLOOKUP($D47&amp;"@7",'中間シート（個人）'!$F$6:$O$100,7,FALSE)&amp;"."&amp;VLOOKUP($D47&amp;"@7",'中間シート（個人）'!$F$6:$O$100,8,FALSE)),"",VLOOKUP($D47&amp;"@7",'中間シート（個人）'!$F$6:$O$100,6,FALSE)&amp;VLOOKUP($D47&amp;"@7",'中間シート（個人）'!$F$6:$O$100,7,FALSE)&amp;"."&amp;VLOOKUP($D47&amp;"@7",'中間シート（個人）'!$F$6:$O$100,8,FALSE))</f>
      </c>
      <c r="AF47" s="30">
        <f>IF(ISERROR(VLOOKUP($D47&amp;"@8",'中間シート（個人）'!$F$6:$O$100,4,FALSE)&amp;VLOOKUP($D47&amp;"@8",'中間シート（個人）'!$F$6:$O$100,5,FALSE)),"",VLOOKUP($D47&amp;"@8",'中間シート（個人）'!$F$6:$O$100,4,FALSE)&amp;VLOOKUP($D47&amp;"@8",'中間シート（個人）'!$F$6:$O$100,5,FALSE))</f>
      </c>
      <c r="AG47" s="30">
        <f>IF(ISERROR(VLOOKUP($D47&amp;"@8",'中間シート（個人）'!$F$6:$O$100,6,FALSE)&amp;VLOOKUP($D47&amp;"@8",'中間シート（個人）'!$F$6:$O$100,7,FALSE)&amp;"."&amp;VLOOKUP($D47&amp;"@8",'中間シート（個人）'!$F$6:$O$100,8,FALSE)),"",VLOOKUP($D47&amp;"@8",'中間シート（個人）'!$F$6:$O$100,6,FALSE)&amp;VLOOKUP($D47&amp;"@8",'中間シート（個人）'!$F$6:$O$100,7,FALSE)&amp;"."&amp;VLOOKUP($D47&amp;"@8",'中間シート（個人）'!$F$6:$O$100,8,FALSE))</f>
      </c>
      <c r="AH47" s="30">
        <f>IF(ISERROR(VLOOKUP($D47&amp;"@9",'中間シート（個人）'!$F$6:$O$100,4,FALSE)&amp;VLOOKUP($D47&amp;"@9",'中間シート（個人）'!$F$6:$O$100,5,FALSE)),"",VLOOKUP($D47&amp;"@9",'中間シート（個人）'!$F$6:$O$100,4,FALSE)&amp;VLOOKUP($D47&amp;"@9",'中間シート（個人）'!$F$6:$O$100,5,FALSE))</f>
      </c>
      <c r="AI47" s="30">
        <f>IF(ISERROR(VLOOKUP($D47&amp;"@9",'中間シート（個人）'!$F$6:$O$100,6,FALSE)&amp;VLOOKUP($D47&amp;"@9",'中間シート（個人）'!$F$6:$O$100,7,FALSE)&amp;"."&amp;VLOOKUP($D47&amp;"@9",'中間シート（個人）'!$F$6:$O$100,8,FALSE)),"",VLOOKUP($D47&amp;"@9",'中間シート（個人）'!$F$6:$O$100,6,FALSE)&amp;VLOOKUP($D47&amp;"@9",'中間シート（個人）'!$F$6:$O$100,7,FALSE)&amp;"."&amp;VLOOKUP($D47&amp;"@9",'中間シート（個人）'!$F$6:$O$100,8,FALSE))</f>
      </c>
      <c r="AJ47" s="30">
        <f>IF(ISERROR(VLOOKUP($D47&amp;"@10",'中間シート（個人）'!$F$6:$O$100,4,FALSE)&amp;VLOOKUP($D47&amp;"@10",'中間シート（個人）'!$F$6:$O$100,5,FALSE)),"",VLOOKUP($D47&amp;"@10",'中間シート（個人）'!$F$6:$O$100,4,FALSE)&amp;VLOOKUP($D47&amp;"@10",'中間シート（個人）'!$F$6:$O$100,5,FALSE))</f>
      </c>
      <c r="AK47" s="30">
        <f>IF(ISERROR(VLOOKUP($D47&amp;"@10",'中間シート（個人）'!$F$6:$O$100,6,FALSE)&amp;VLOOKUP($D47&amp;"@10",'中間シート（個人）'!$F$6:$O$100,7,FALSE)&amp;"."&amp;VLOOKUP($D47&amp;"@10",'中間シート（個人）'!$F$6:$O$100,8,FALSE)),"",VLOOKUP($D47&amp;"@10",'中間シート（個人）'!$F$6:$O$100,6,FALSE)&amp;VLOOKUP($D47&amp;"@10",'中間シート（個人）'!$F$6:$O$100,7,FALSE)&amp;"."&amp;VLOOKUP($D47&amp;"@10",'中間シート（個人）'!$F$6:$O$100,8,FALSE))</f>
      </c>
    </row>
    <row r="48" spans="3:37" ht="13.5">
      <c r="C48" s="30">
        <f>IF('中間シート（個人）'!D50="○","",VLOOKUP('個人種目'!F50,Sheet2!$A$2:$B$3,2,FALSE))</f>
      </c>
      <c r="D48" s="30">
        <f>IF('中間シート（個人）'!D50="○","",'中間シート（個人）'!C50)</f>
      </c>
      <c r="E48" s="30">
        <f>IF('中間シート（個人）'!D50="○","",ASC('個人種目'!D50&amp;" "&amp;'個人種目'!E50))</f>
      </c>
      <c r="F48" s="30">
        <f>IF('中間シート（個人）'!D50="○","",'個人種目'!G50&amp;IF(LEN('個人種目'!H50)=1,"0"&amp;'個人種目'!H50,'個人種目'!H50)&amp;IF(LEN('個人種目'!I50)=1,"0"&amp;'個人種目'!I50,'個人種目'!I50))</f>
      </c>
      <c r="G48" s="31">
        <f>IF('中間シート（個人）'!D50="○","",5)</f>
      </c>
      <c r="H48" s="30">
        <f>IF('中間シート（個人）'!D50="○","",0)</f>
      </c>
      <c r="I48" s="30">
        <f>IF('中間シート（個人）'!D50="○","",'中間シート（個人）'!H50)</f>
      </c>
      <c r="K48" s="30">
        <f>IF('中間シート（個人）'!D50="○","",'個人種目'!$K$1)</f>
      </c>
      <c r="M48" s="30">
        <f>IF('中間シート（個人）'!D50="○","",'個人種目'!$K$1)</f>
      </c>
      <c r="Q48" s="30">
        <f>IF('中間シート（個人）'!D50="○","",4)</f>
      </c>
      <c r="R48" s="30">
        <f>IF(ISERROR(VLOOKUP($D48&amp;"@1",'中間シート（個人）'!$F$6:$O$100,4,FALSE)&amp;VLOOKUP($D48&amp;"@1",'中間シート（個人）'!$F$6:$O$100,5,FALSE)),"",VLOOKUP($D48&amp;"@1",'中間シート（個人）'!$F$6:$O$100,4,FALSE)&amp;VLOOKUP($D48&amp;"@1",'中間シート（個人）'!$F$6:$O$100,5,FALSE))</f>
      </c>
      <c r="S48" s="30">
        <f>IF(ISERROR(VLOOKUP($D48&amp;"@1",'中間シート（個人）'!$F$6:$O$100,6,FALSE)&amp;VLOOKUP($D48&amp;"@1",'中間シート（個人）'!$F$6:$O$100,7,FALSE)&amp;"."&amp;VLOOKUP($D48&amp;"@1",'中間シート（個人）'!$F$6:$O$100,8,FALSE)),"",VLOOKUP($D48&amp;"@1",'中間シート（個人）'!$F$6:$O$100,6,FALSE)&amp;VLOOKUP($D48&amp;"@1",'中間シート（個人）'!$F$6:$O$100,7,FALSE)&amp;"."&amp;VLOOKUP($D48&amp;"@1",'中間シート（個人）'!$F$6:$O$100,8,FALSE))</f>
      </c>
      <c r="T48" s="30">
        <f>IF(ISERROR(VLOOKUP($D48&amp;"@2",'中間シート（個人）'!$F$6:$O$100,4,FALSE)&amp;VLOOKUP($D48&amp;"@2",'中間シート（個人）'!$F$6:$O$100,5,FALSE)),"",VLOOKUP($D48&amp;"@2",'中間シート（個人）'!$F$6:$O$100,4,FALSE)&amp;VLOOKUP($D48&amp;"@2",'中間シート（個人）'!$F$6:$O$100,5,FALSE))</f>
      </c>
      <c r="U48" s="30">
        <f>IF(ISERROR(VLOOKUP($D48&amp;"@2",'中間シート（個人）'!$F$6:$O$100,6,FALSE)&amp;VLOOKUP($D48&amp;"@2",'中間シート（個人）'!$F$6:$O$100,7,FALSE)&amp;"."&amp;VLOOKUP($D48&amp;"@2",'中間シート（個人）'!$F$6:$O$100,8,FALSE)),"",VLOOKUP($D48&amp;"@2",'中間シート（個人）'!$F$6:$O$100,6,FALSE)&amp;VLOOKUP($D48&amp;"@2",'中間シート（個人）'!$F$6:$O$100,7,FALSE)&amp;"."&amp;VLOOKUP($D48&amp;"@2",'中間シート（個人）'!$F$6:$O$100,8,FALSE))</f>
      </c>
      <c r="V48" s="30">
        <f>IF(ISERROR(VLOOKUP($D48&amp;"@3",'中間シート（個人）'!$F$6:$O$100,4,FALSE)&amp;VLOOKUP($D48&amp;"@3",'中間シート（個人）'!$F$6:$O$100,5,FALSE)),"",VLOOKUP($D48&amp;"@3",'中間シート（個人）'!$F$6:$O$100,4,FALSE)&amp;VLOOKUP($D48&amp;"@3",'中間シート（個人）'!$F$6:$O$100,5,FALSE))</f>
      </c>
      <c r="W48" s="30">
        <f>IF(ISERROR(VLOOKUP($D48&amp;"@3",'中間シート（個人）'!$F$6:$O$100,6,FALSE)&amp;VLOOKUP($D48&amp;"@3",'中間シート（個人）'!$F$6:$O$100,7,FALSE)&amp;"."&amp;VLOOKUP($D48&amp;"@3",'中間シート（個人）'!$F$6:$O$100,8,FALSE)),"",VLOOKUP($D48&amp;"@3",'中間シート（個人）'!$F$6:$O$100,6,FALSE)&amp;VLOOKUP($D48&amp;"@3",'中間シート（個人）'!$F$6:$O$100,7,FALSE)&amp;"."&amp;VLOOKUP($D48&amp;"@3",'中間シート（個人）'!$F$6:$O$100,8,FALSE))</f>
      </c>
      <c r="X48" s="30">
        <f>IF(ISERROR(VLOOKUP($D48&amp;"@4",'中間シート（個人）'!$F$6:$O$100,4,FALSE)&amp;VLOOKUP($D48&amp;"@4",'中間シート（個人）'!$F$6:$O$100,5,FALSE)),"",VLOOKUP($D48&amp;"@4",'中間シート（個人）'!$F$6:$O$100,4,FALSE)&amp;VLOOKUP($D48&amp;"@4",'中間シート（個人）'!$F$6:$O$100,5,FALSE))</f>
      </c>
      <c r="Y48" s="30">
        <f>IF(ISERROR(VLOOKUP($D48&amp;"@4",'中間シート（個人）'!$F$6:$O$100,6,FALSE)&amp;VLOOKUP($D48&amp;"@4",'中間シート（個人）'!$F$6:$O$100,7,FALSE)&amp;"."&amp;VLOOKUP($D48&amp;"@4",'中間シート（個人）'!$F$6:$O$100,8,FALSE)),"",VLOOKUP($D48&amp;"@4",'中間シート（個人）'!$F$6:$O$100,6,FALSE)&amp;VLOOKUP($D48&amp;"@4",'中間シート（個人）'!$F$6:$O$100,7,FALSE)&amp;"."&amp;VLOOKUP($D48&amp;"@4",'中間シート（個人）'!$F$6:$O$100,8,FALSE))</f>
      </c>
      <c r="Z48" s="30">
        <f>IF(ISERROR(VLOOKUP($D48&amp;"@5",'中間シート（個人）'!$F$6:$O$100,4,FALSE)&amp;VLOOKUP($D48&amp;"@5",'中間シート（個人）'!$F$6:$O$100,5,FALSE)),"",VLOOKUP($D48&amp;"@5",'中間シート（個人）'!$F$6:$O$100,4,FALSE)&amp;VLOOKUP($D48&amp;"@5",'中間シート（個人）'!$F$6:$O$100,5,FALSE))</f>
      </c>
      <c r="AA48" s="30">
        <f>IF(ISERROR(VLOOKUP($D48&amp;"@5",'中間シート（個人）'!$F$6:$O$100,6,FALSE)&amp;VLOOKUP($D48&amp;"@5",'中間シート（個人）'!$F$6:$O$100,7,FALSE)&amp;"."&amp;VLOOKUP($D48&amp;"@5",'中間シート（個人）'!$F$6:$O$100,8,FALSE)),"",VLOOKUP($D48&amp;"@5",'中間シート（個人）'!$F$6:$O$100,6,FALSE)&amp;VLOOKUP($D48&amp;"@5",'中間シート（個人）'!$F$6:$O$100,7,FALSE)&amp;"."&amp;VLOOKUP($D48&amp;"@5",'中間シート（個人）'!$F$6:$O$100,8,FALSE))</f>
      </c>
      <c r="AB48" s="30">
        <f>IF(ISERROR(VLOOKUP($D48&amp;"@6",'中間シート（個人）'!$F$6:$O$100,4,FALSE)&amp;VLOOKUP($D48&amp;"@6",'中間シート（個人）'!$F$6:$O$100,5,FALSE)),"",VLOOKUP($D48&amp;"@6",'中間シート（個人）'!$F$6:$O$100,4,FALSE)&amp;VLOOKUP($D48&amp;"@6",'中間シート（個人）'!$F$6:$O$100,5,FALSE))</f>
      </c>
      <c r="AC48" s="30">
        <f>IF(ISERROR(VLOOKUP($D48&amp;"@6",'中間シート（個人）'!$F$6:$O$100,6,FALSE)&amp;VLOOKUP($D48&amp;"@6",'中間シート（個人）'!$F$6:$O$100,7,FALSE)&amp;"."&amp;VLOOKUP($D48&amp;"@6",'中間シート（個人）'!$F$6:$O$100,8,FALSE)),"",VLOOKUP($D48&amp;"@6",'中間シート（個人）'!$F$6:$O$100,6,FALSE)&amp;VLOOKUP($D48&amp;"@6",'中間シート（個人）'!$F$6:$O$100,7,FALSE)&amp;"."&amp;VLOOKUP($D48&amp;"@6",'中間シート（個人）'!$F$6:$O$100,8,FALSE))</f>
      </c>
      <c r="AD48" s="30">
        <f>IF(ISERROR(VLOOKUP($D48&amp;"@7",'中間シート（個人）'!$F$6:$O$100,4,FALSE)&amp;VLOOKUP($D48&amp;"@7",'中間シート（個人）'!$F$6:$O$100,5,FALSE)),"",VLOOKUP($D48&amp;"@7",'中間シート（個人）'!$F$6:$O$100,4,FALSE)&amp;VLOOKUP($D48&amp;"@7",'中間シート（個人）'!$F$6:$O$100,5,FALSE))</f>
      </c>
      <c r="AE48" s="30">
        <f>IF(ISERROR(VLOOKUP($D48&amp;"@7",'中間シート（個人）'!$F$6:$O$100,6,FALSE)&amp;VLOOKUP($D48&amp;"@7",'中間シート（個人）'!$F$6:$O$100,7,FALSE)&amp;"."&amp;VLOOKUP($D48&amp;"@7",'中間シート（個人）'!$F$6:$O$100,8,FALSE)),"",VLOOKUP($D48&amp;"@7",'中間シート（個人）'!$F$6:$O$100,6,FALSE)&amp;VLOOKUP($D48&amp;"@7",'中間シート（個人）'!$F$6:$O$100,7,FALSE)&amp;"."&amp;VLOOKUP($D48&amp;"@7",'中間シート（個人）'!$F$6:$O$100,8,FALSE))</f>
      </c>
      <c r="AF48" s="30">
        <f>IF(ISERROR(VLOOKUP($D48&amp;"@8",'中間シート（個人）'!$F$6:$O$100,4,FALSE)&amp;VLOOKUP($D48&amp;"@8",'中間シート（個人）'!$F$6:$O$100,5,FALSE)),"",VLOOKUP($D48&amp;"@8",'中間シート（個人）'!$F$6:$O$100,4,FALSE)&amp;VLOOKUP($D48&amp;"@8",'中間シート（個人）'!$F$6:$O$100,5,FALSE))</f>
      </c>
      <c r="AG48" s="30">
        <f>IF(ISERROR(VLOOKUP($D48&amp;"@8",'中間シート（個人）'!$F$6:$O$100,6,FALSE)&amp;VLOOKUP($D48&amp;"@8",'中間シート（個人）'!$F$6:$O$100,7,FALSE)&amp;"."&amp;VLOOKUP($D48&amp;"@8",'中間シート（個人）'!$F$6:$O$100,8,FALSE)),"",VLOOKUP($D48&amp;"@8",'中間シート（個人）'!$F$6:$O$100,6,FALSE)&amp;VLOOKUP($D48&amp;"@8",'中間シート（個人）'!$F$6:$O$100,7,FALSE)&amp;"."&amp;VLOOKUP($D48&amp;"@8",'中間シート（個人）'!$F$6:$O$100,8,FALSE))</f>
      </c>
      <c r="AH48" s="30">
        <f>IF(ISERROR(VLOOKUP($D48&amp;"@9",'中間シート（個人）'!$F$6:$O$100,4,FALSE)&amp;VLOOKUP($D48&amp;"@9",'中間シート（個人）'!$F$6:$O$100,5,FALSE)),"",VLOOKUP($D48&amp;"@9",'中間シート（個人）'!$F$6:$O$100,4,FALSE)&amp;VLOOKUP($D48&amp;"@9",'中間シート（個人）'!$F$6:$O$100,5,FALSE))</f>
      </c>
      <c r="AI48" s="30">
        <f>IF(ISERROR(VLOOKUP($D48&amp;"@9",'中間シート（個人）'!$F$6:$O$100,6,FALSE)&amp;VLOOKUP($D48&amp;"@9",'中間シート（個人）'!$F$6:$O$100,7,FALSE)&amp;"."&amp;VLOOKUP($D48&amp;"@9",'中間シート（個人）'!$F$6:$O$100,8,FALSE)),"",VLOOKUP($D48&amp;"@9",'中間シート（個人）'!$F$6:$O$100,6,FALSE)&amp;VLOOKUP($D48&amp;"@9",'中間シート（個人）'!$F$6:$O$100,7,FALSE)&amp;"."&amp;VLOOKUP($D48&amp;"@9",'中間シート（個人）'!$F$6:$O$100,8,FALSE))</f>
      </c>
      <c r="AJ48" s="30">
        <f>IF(ISERROR(VLOOKUP($D48&amp;"@10",'中間シート（個人）'!$F$6:$O$100,4,FALSE)&amp;VLOOKUP($D48&amp;"@10",'中間シート（個人）'!$F$6:$O$100,5,FALSE)),"",VLOOKUP($D48&amp;"@10",'中間シート（個人）'!$F$6:$O$100,4,FALSE)&amp;VLOOKUP($D48&amp;"@10",'中間シート（個人）'!$F$6:$O$100,5,FALSE))</f>
      </c>
      <c r="AK48" s="30">
        <f>IF(ISERROR(VLOOKUP($D48&amp;"@10",'中間シート（個人）'!$F$6:$O$100,6,FALSE)&amp;VLOOKUP($D48&amp;"@10",'中間シート（個人）'!$F$6:$O$100,7,FALSE)&amp;"."&amp;VLOOKUP($D48&amp;"@10",'中間シート（個人）'!$F$6:$O$100,8,FALSE)),"",VLOOKUP($D48&amp;"@10",'中間シート（個人）'!$F$6:$O$100,6,FALSE)&amp;VLOOKUP($D48&amp;"@10",'中間シート（個人）'!$F$6:$O$100,7,FALSE)&amp;"."&amp;VLOOKUP($D48&amp;"@10",'中間シート（個人）'!$F$6:$O$100,8,FALSE))</f>
      </c>
    </row>
    <row r="49" spans="3:37" ht="13.5">
      <c r="C49" s="30">
        <f>IF('中間シート（個人）'!D51="○","",VLOOKUP('個人種目'!F51,Sheet2!$A$2:$B$3,2,FALSE))</f>
      </c>
      <c r="D49" s="30">
        <f>IF('中間シート（個人）'!D51="○","",'中間シート（個人）'!C51)</f>
      </c>
      <c r="E49" s="30">
        <f>IF('中間シート（個人）'!D51="○","",ASC('個人種目'!D51&amp;" "&amp;'個人種目'!E51))</f>
      </c>
      <c r="F49" s="30">
        <f>IF('中間シート（個人）'!D51="○","",'個人種目'!G51&amp;IF(LEN('個人種目'!H51)=1,"0"&amp;'個人種目'!H51,'個人種目'!H51)&amp;IF(LEN('個人種目'!I51)=1,"0"&amp;'個人種目'!I51,'個人種目'!I51))</f>
      </c>
      <c r="G49" s="31">
        <f>IF('中間シート（個人）'!D51="○","",5)</f>
      </c>
      <c r="H49" s="30">
        <f>IF('中間シート（個人）'!D51="○","",0)</f>
      </c>
      <c r="I49" s="30">
        <f>IF('中間シート（個人）'!D51="○","",'中間シート（個人）'!H51)</f>
      </c>
      <c r="K49" s="30">
        <f>IF('中間シート（個人）'!D51="○","",'個人種目'!$K$1)</f>
      </c>
      <c r="M49" s="30">
        <f>IF('中間シート（個人）'!D51="○","",'個人種目'!$K$1)</f>
      </c>
      <c r="Q49" s="30">
        <f>IF('中間シート（個人）'!D51="○","",4)</f>
      </c>
      <c r="R49" s="30">
        <f>IF(ISERROR(VLOOKUP($D49&amp;"@1",'中間シート（個人）'!$F$6:$O$100,4,FALSE)&amp;VLOOKUP($D49&amp;"@1",'中間シート（個人）'!$F$6:$O$100,5,FALSE)),"",VLOOKUP($D49&amp;"@1",'中間シート（個人）'!$F$6:$O$100,4,FALSE)&amp;VLOOKUP($D49&amp;"@1",'中間シート（個人）'!$F$6:$O$100,5,FALSE))</f>
      </c>
      <c r="S49" s="30">
        <f>IF(ISERROR(VLOOKUP($D49&amp;"@1",'中間シート（個人）'!$F$6:$O$100,6,FALSE)&amp;VLOOKUP($D49&amp;"@1",'中間シート（個人）'!$F$6:$O$100,7,FALSE)&amp;"."&amp;VLOOKUP($D49&amp;"@1",'中間シート（個人）'!$F$6:$O$100,8,FALSE)),"",VLOOKUP($D49&amp;"@1",'中間シート（個人）'!$F$6:$O$100,6,FALSE)&amp;VLOOKUP($D49&amp;"@1",'中間シート（個人）'!$F$6:$O$100,7,FALSE)&amp;"."&amp;VLOOKUP($D49&amp;"@1",'中間シート（個人）'!$F$6:$O$100,8,FALSE))</f>
      </c>
      <c r="T49" s="30">
        <f>IF(ISERROR(VLOOKUP($D49&amp;"@2",'中間シート（個人）'!$F$6:$O$100,4,FALSE)&amp;VLOOKUP($D49&amp;"@2",'中間シート（個人）'!$F$6:$O$100,5,FALSE)),"",VLOOKUP($D49&amp;"@2",'中間シート（個人）'!$F$6:$O$100,4,FALSE)&amp;VLOOKUP($D49&amp;"@2",'中間シート（個人）'!$F$6:$O$100,5,FALSE))</f>
      </c>
      <c r="U49" s="30">
        <f>IF(ISERROR(VLOOKUP($D49&amp;"@2",'中間シート（個人）'!$F$6:$O$100,6,FALSE)&amp;VLOOKUP($D49&amp;"@2",'中間シート（個人）'!$F$6:$O$100,7,FALSE)&amp;"."&amp;VLOOKUP($D49&amp;"@2",'中間シート（個人）'!$F$6:$O$100,8,FALSE)),"",VLOOKUP($D49&amp;"@2",'中間シート（個人）'!$F$6:$O$100,6,FALSE)&amp;VLOOKUP($D49&amp;"@2",'中間シート（個人）'!$F$6:$O$100,7,FALSE)&amp;"."&amp;VLOOKUP($D49&amp;"@2",'中間シート（個人）'!$F$6:$O$100,8,FALSE))</f>
      </c>
      <c r="V49" s="30">
        <f>IF(ISERROR(VLOOKUP($D49&amp;"@3",'中間シート（個人）'!$F$6:$O$100,4,FALSE)&amp;VLOOKUP($D49&amp;"@3",'中間シート（個人）'!$F$6:$O$100,5,FALSE)),"",VLOOKUP($D49&amp;"@3",'中間シート（個人）'!$F$6:$O$100,4,FALSE)&amp;VLOOKUP($D49&amp;"@3",'中間シート（個人）'!$F$6:$O$100,5,FALSE))</f>
      </c>
      <c r="W49" s="30">
        <f>IF(ISERROR(VLOOKUP($D49&amp;"@3",'中間シート（個人）'!$F$6:$O$100,6,FALSE)&amp;VLOOKUP($D49&amp;"@3",'中間シート（個人）'!$F$6:$O$100,7,FALSE)&amp;"."&amp;VLOOKUP($D49&amp;"@3",'中間シート（個人）'!$F$6:$O$100,8,FALSE)),"",VLOOKUP($D49&amp;"@3",'中間シート（個人）'!$F$6:$O$100,6,FALSE)&amp;VLOOKUP($D49&amp;"@3",'中間シート（個人）'!$F$6:$O$100,7,FALSE)&amp;"."&amp;VLOOKUP($D49&amp;"@3",'中間シート（個人）'!$F$6:$O$100,8,FALSE))</f>
      </c>
      <c r="X49" s="30">
        <f>IF(ISERROR(VLOOKUP($D49&amp;"@4",'中間シート（個人）'!$F$6:$O$100,4,FALSE)&amp;VLOOKUP($D49&amp;"@4",'中間シート（個人）'!$F$6:$O$100,5,FALSE)),"",VLOOKUP($D49&amp;"@4",'中間シート（個人）'!$F$6:$O$100,4,FALSE)&amp;VLOOKUP($D49&amp;"@4",'中間シート（個人）'!$F$6:$O$100,5,FALSE))</f>
      </c>
      <c r="Y49" s="30">
        <f>IF(ISERROR(VLOOKUP($D49&amp;"@4",'中間シート（個人）'!$F$6:$O$100,6,FALSE)&amp;VLOOKUP($D49&amp;"@4",'中間シート（個人）'!$F$6:$O$100,7,FALSE)&amp;"."&amp;VLOOKUP($D49&amp;"@4",'中間シート（個人）'!$F$6:$O$100,8,FALSE)),"",VLOOKUP($D49&amp;"@4",'中間シート（個人）'!$F$6:$O$100,6,FALSE)&amp;VLOOKUP($D49&amp;"@4",'中間シート（個人）'!$F$6:$O$100,7,FALSE)&amp;"."&amp;VLOOKUP($D49&amp;"@4",'中間シート（個人）'!$F$6:$O$100,8,FALSE))</f>
      </c>
      <c r="Z49" s="30">
        <f>IF(ISERROR(VLOOKUP($D49&amp;"@5",'中間シート（個人）'!$F$6:$O$100,4,FALSE)&amp;VLOOKUP($D49&amp;"@5",'中間シート（個人）'!$F$6:$O$100,5,FALSE)),"",VLOOKUP($D49&amp;"@5",'中間シート（個人）'!$F$6:$O$100,4,FALSE)&amp;VLOOKUP($D49&amp;"@5",'中間シート（個人）'!$F$6:$O$100,5,FALSE))</f>
      </c>
      <c r="AA49" s="30">
        <f>IF(ISERROR(VLOOKUP($D49&amp;"@5",'中間シート（個人）'!$F$6:$O$100,6,FALSE)&amp;VLOOKUP($D49&amp;"@5",'中間シート（個人）'!$F$6:$O$100,7,FALSE)&amp;"."&amp;VLOOKUP($D49&amp;"@5",'中間シート（個人）'!$F$6:$O$100,8,FALSE)),"",VLOOKUP($D49&amp;"@5",'中間シート（個人）'!$F$6:$O$100,6,FALSE)&amp;VLOOKUP($D49&amp;"@5",'中間シート（個人）'!$F$6:$O$100,7,FALSE)&amp;"."&amp;VLOOKUP($D49&amp;"@5",'中間シート（個人）'!$F$6:$O$100,8,FALSE))</f>
      </c>
      <c r="AB49" s="30">
        <f>IF(ISERROR(VLOOKUP($D49&amp;"@6",'中間シート（個人）'!$F$6:$O$100,4,FALSE)&amp;VLOOKUP($D49&amp;"@6",'中間シート（個人）'!$F$6:$O$100,5,FALSE)),"",VLOOKUP($D49&amp;"@6",'中間シート（個人）'!$F$6:$O$100,4,FALSE)&amp;VLOOKUP($D49&amp;"@6",'中間シート（個人）'!$F$6:$O$100,5,FALSE))</f>
      </c>
      <c r="AC49" s="30">
        <f>IF(ISERROR(VLOOKUP($D49&amp;"@6",'中間シート（個人）'!$F$6:$O$100,6,FALSE)&amp;VLOOKUP($D49&amp;"@6",'中間シート（個人）'!$F$6:$O$100,7,FALSE)&amp;"."&amp;VLOOKUP($D49&amp;"@6",'中間シート（個人）'!$F$6:$O$100,8,FALSE)),"",VLOOKUP($D49&amp;"@6",'中間シート（個人）'!$F$6:$O$100,6,FALSE)&amp;VLOOKUP($D49&amp;"@6",'中間シート（個人）'!$F$6:$O$100,7,FALSE)&amp;"."&amp;VLOOKUP($D49&amp;"@6",'中間シート（個人）'!$F$6:$O$100,8,FALSE))</f>
      </c>
      <c r="AD49" s="30">
        <f>IF(ISERROR(VLOOKUP($D49&amp;"@7",'中間シート（個人）'!$F$6:$O$100,4,FALSE)&amp;VLOOKUP($D49&amp;"@7",'中間シート（個人）'!$F$6:$O$100,5,FALSE)),"",VLOOKUP($D49&amp;"@7",'中間シート（個人）'!$F$6:$O$100,4,FALSE)&amp;VLOOKUP($D49&amp;"@7",'中間シート（個人）'!$F$6:$O$100,5,FALSE))</f>
      </c>
      <c r="AE49" s="30">
        <f>IF(ISERROR(VLOOKUP($D49&amp;"@7",'中間シート（個人）'!$F$6:$O$100,6,FALSE)&amp;VLOOKUP($D49&amp;"@7",'中間シート（個人）'!$F$6:$O$100,7,FALSE)&amp;"."&amp;VLOOKUP($D49&amp;"@7",'中間シート（個人）'!$F$6:$O$100,8,FALSE)),"",VLOOKUP($D49&amp;"@7",'中間シート（個人）'!$F$6:$O$100,6,FALSE)&amp;VLOOKUP($D49&amp;"@7",'中間シート（個人）'!$F$6:$O$100,7,FALSE)&amp;"."&amp;VLOOKUP($D49&amp;"@7",'中間シート（個人）'!$F$6:$O$100,8,FALSE))</f>
      </c>
      <c r="AF49" s="30">
        <f>IF(ISERROR(VLOOKUP($D49&amp;"@8",'中間シート（個人）'!$F$6:$O$100,4,FALSE)&amp;VLOOKUP($D49&amp;"@8",'中間シート（個人）'!$F$6:$O$100,5,FALSE)),"",VLOOKUP($D49&amp;"@8",'中間シート（個人）'!$F$6:$O$100,4,FALSE)&amp;VLOOKUP($D49&amp;"@8",'中間シート（個人）'!$F$6:$O$100,5,FALSE))</f>
      </c>
      <c r="AG49" s="30">
        <f>IF(ISERROR(VLOOKUP($D49&amp;"@8",'中間シート（個人）'!$F$6:$O$100,6,FALSE)&amp;VLOOKUP($D49&amp;"@8",'中間シート（個人）'!$F$6:$O$100,7,FALSE)&amp;"."&amp;VLOOKUP($D49&amp;"@8",'中間シート（個人）'!$F$6:$O$100,8,FALSE)),"",VLOOKUP($D49&amp;"@8",'中間シート（個人）'!$F$6:$O$100,6,FALSE)&amp;VLOOKUP($D49&amp;"@8",'中間シート（個人）'!$F$6:$O$100,7,FALSE)&amp;"."&amp;VLOOKUP($D49&amp;"@8",'中間シート（個人）'!$F$6:$O$100,8,FALSE))</f>
      </c>
      <c r="AH49" s="30">
        <f>IF(ISERROR(VLOOKUP($D49&amp;"@9",'中間シート（個人）'!$F$6:$O$100,4,FALSE)&amp;VLOOKUP($D49&amp;"@9",'中間シート（個人）'!$F$6:$O$100,5,FALSE)),"",VLOOKUP($D49&amp;"@9",'中間シート（個人）'!$F$6:$O$100,4,FALSE)&amp;VLOOKUP($D49&amp;"@9",'中間シート（個人）'!$F$6:$O$100,5,FALSE))</f>
      </c>
      <c r="AI49" s="30">
        <f>IF(ISERROR(VLOOKUP($D49&amp;"@9",'中間シート（個人）'!$F$6:$O$100,6,FALSE)&amp;VLOOKUP($D49&amp;"@9",'中間シート（個人）'!$F$6:$O$100,7,FALSE)&amp;"."&amp;VLOOKUP($D49&amp;"@9",'中間シート（個人）'!$F$6:$O$100,8,FALSE)),"",VLOOKUP($D49&amp;"@9",'中間シート（個人）'!$F$6:$O$100,6,FALSE)&amp;VLOOKUP($D49&amp;"@9",'中間シート（個人）'!$F$6:$O$100,7,FALSE)&amp;"."&amp;VLOOKUP($D49&amp;"@9",'中間シート（個人）'!$F$6:$O$100,8,FALSE))</f>
      </c>
      <c r="AJ49" s="30">
        <f>IF(ISERROR(VLOOKUP($D49&amp;"@10",'中間シート（個人）'!$F$6:$O$100,4,FALSE)&amp;VLOOKUP($D49&amp;"@10",'中間シート（個人）'!$F$6:$O$100,5,FALSE)),"",VLOOKUP($D49&amp;"@10",'中間シート（個人）'!$F$6:$O$100,4,FALSE)&amp;VLOOKUP($D49&amp;"@10",'中間シート（個人）'!$F$6:$O$100,5,FALSE))</f>
      </c>
      <c r="AK49" s="30">
        <f>IF(ISERROR(VLOOKUP($D49&amp;"@10",'中間シート（個人）'!$F$6:$O$100,6,FALSE)&amp;VLOOKUP($D49&amp;"@10",'中間シート（個人）'!$F$6:$O$100,7,FALSE)&amp;"."&amp;VLOOKUP($D49&amp;"@10",'中間シート（個人）'!$F$6:$O$100,8,FALSE)),"",VLOOKUP($D49&amp;"@10",'中間シート（個人）'!$F$6:$O$100,6,FALSE)&amp;VLOOKUP($D49&amp;"@10",'中間シート（個人）'!$F$6:$O$100,7,FALSE)&amp;"."&amp;VLOOKUP($D49&amp;"@10",'中間シート（個人）'!$F$6:$O$100,8,FALSE))</f>
      </c>
    </row>
    <row r="50" spans="3:37" ht="13.5">
      <c r="C50" s="30">
        <f>IF('中間シート（個人）'!D52="○","",VLOOKUP('個人種目'!F52,Sheet2!$A$2:$B$3,2,FALSE))</f>
      </c>
      <c r="D50" s="30">
        <f>IF('中間シート（個人）'!D52="○","",'中間シート（個人）'!C52)</f>
      </c>
      <c r="E50" s="30">
        <f>IF('中間シート（個人）'!D52="○","",ASC('個人種目'!D52&amp;" "&amp;'個人種目'!E52))</f>
      </c>
      <c r="F50" s="30">
        <f>IF('中間シート（個人）'!D52="○","",'個人種目'!G52&amp;IF(LEN('個人種目'!H52)=1,"0"&amp;'個人種目'!H52,'個人種目'!H52)&amp;IF(LEN('個人種目'!I52)=1,"0"&amp;'個人種目'!I52,'個人種目'!I52))</f>
      </c>
      <c r="G50" s="31">
        <f>IF('中間シート（個人）'!D52="○","",5)</f>
      </c>
      <c r="H50" s="30">
        <f>IF('中間シート（個人）'!D52="○","",0)</f>
      </c>
      <c r="I50" s="30">
        <f>IF('中間シート（個人）'!D52="○","",'中間シート（個人）'!H52)</f>
      </c>
      <c r="K50" s="30">
        <f>IF('中間シート（個人）'!D52="○","",'個人種目'!$K$1)</f>
      </c>
      <c r="M50" s="30">
        <f>IF('中間シート（個人）'!D52="○","",'個人種目'!$K$1)</f>
      </c>
      <c r="Q50" s="30">
        <f>IF('中間シート（個人）'!D52="○","",4)</f>
      </c>
      <c r="R50" s="30">
        <f>IF(ISERROR(VLOOKUP($D50&amp;"@1",'中間シート（個人）'!$F$6:$O$100,4,FALSE)&amp;VLOOKUP($D50&amp;"@1",'中間シート（個人）'!$F$6:$O$100,5,FALSE)),"",VLOOKUP($D50&amp;"@1",'中間シート（個人）'!$F$6:$O$100,4,FALSE)&amp;VLOOKUP($D50&amp;"@1",'中間シート（個人）'!$F$6:$O$100,5,FALSE))</f>
      </c>
      <c r="S50" s="30">
        <f>IF(ISERROR(VLOOKUP($D50&amp;"@1",'中間シート（個人）'!$F$6:$O$100,6,FALSE)&amp;VLOOKUP($D50&amp;"@1",'中間シート（個人）'!$F$6:$O$100,7,FALSE)&amp;"."&amp;VLOOKUP($D50&amp;"@1",'中間シート（個人）'!$F$6:$O$100,8,FALSE)),"",VLOOKUP($D50&amp;"@1",'中間シート（個人）'!$F$6:$O$100,6,FALSE)&amp;VLOOKUP($D50&amp;"@1",'中間シート（個人）'!$F$6:$O$100,7,FALSE)&amp;"."&amp;VLOOKUP($D50&amp;"@1",'中間シート（個人）'!$F$6:$O$100,8,FALSE))</f>
      </c>
      <c r="T50" s="30">
        <f>IF(ISERROR(VLOOKUP($D50&amp;"@2",'中間シート（個人）'!$F$6:$O$100,4,FALSE)&amp;VLOOKUP($D50&amp;"@2",'中間シート（個人）'!$F$6:$O$100,5,FALSE)),"",VLOOKUP($D50&amp;"@2",'中間シート（個人）'!$F$6:$O$100,4,FALSE)&amp;VLOOKUP($D50&amp;"@2",'中間シート（個人）'!$F$6:$O$100,5,FALSE))</f>
      </c>
      <c r="U50" s="30">
        <f>IF(ISERROR(VLOOKUP($D50&amp;"@2",'中間シート（個人）'!$F$6:$O$100,6,FALSE)&amp;VLOOKUP($D50&amp;"@2",'中間シート（個人）'!$F$6:$O$100,7,FALSE)&amp;"."&amp;VLOOKUP($D50&amp;"@2",'中間シート（個人）'!$F$6:$O$100,8,FALSE)),"",VLOOKUP($D50&amp;"@2",'中間シート（個人）'!$F$6:$O$100,6,FALSE)&amp;VLOOKUP($D50&amp;"@2",'中間シート（個人）'!$F$6:$O$100,7,FALSE)&amp;"."&amp;VLOOKUP($D50&amp;"@2",'中間シート（個人）'!$F$6:$O$100,8,FALSE))</f>
      </c>
      <c r="V50" s="30">
        <f>IF(ISERROR(VLOOKUP($D50&amp;"@3",'中間シート（個人）'!$F$6:$O$100,4,FALSE)&amp;VLOOKUP($D50&amp;"@3",'中間シート（個人）'!$F$6:$O$100,5,FALSE)),"",VLOOKUP($D50&amp;"@3",'中間シート（個人）'!$F$6:$O$100,4,FALSE)&amp;VLOOKUP($D50&amp;"@3",'中間シート（個人）'!$F$6:$O$100,5,FALSE))</f>
      </c>
      <c r="W50" s="30">
        <f>IF(ISERROR(VLOOKUP($D50&amp;"@3",'中間シート（個人）'!$F$6:$O$100,6,FALSE)&amp;VLOOKUP($D50&amp;"@3",'中間シート（個人）'!$F$6:$O$100,7,FALSE)&amp;"."&amp;VLOOKUP($D50&amp;"@3",'中間シート（個人）'!$F$6:$O$100,8,FALSE)),"",VLOOKUP($D50&amp;"@3",'中間シート（個人）'!$F$6:$O$100,6,FALSE)&amp;VLOOKUP($D50&amp;"@3",'中間シート（個人）'!$F$6:$O$100,7,FALSE)&amp;"."&amp;VLOOKUP($D50&amp;"@3",'中間シート（個人）'!$F$6:$O$100,8,FALSE))</f>
      </c>
      <c r="X50" s="30">
        <f>IF(ISERROR(VLOOKUP($D50&amp;"@4",'中間シート（個人）'!$F$6:$O$100,4,FALSE)&amp;VLOOKUP($D50&amp;"@4",'中間シート（個人）'!$F$6:$O$100,5,FALSE)),"",VLOOKUP($D50&amp;"@4",'中間シート（個人）'!$F$6:$O$100,4,FALSE)&amp;VLOOKUP($D50&amp;"@4",'中間シート（個人）'!$F$6:$O$100,5,FALSE))</f>
      </c>
      <c r="Y50" s="30">
        <f>IF(ISERROR(VLOOKUP($D50&amp;"@4",'中間シート（個人）'!$F$6:$O$100,6,FALSE)&amp;VLOOKUP($D50&amp;"@4",'中間シート（個人）'!$F$6:$O$100,7,FALSE)&amp;"."&amp;VLOOKUP($D50&amp;"@4",'中間シート（個人）'!$F$6:$O$100,8,FALSE)),"",VLOOKUP($D50&amp;"@4",'中間シート（個人）'!$F$6:$O$100,6,FALSE)&amp;VLOOKUP($D50&amp;"@4",'中間シート（個人）'!$F$6:$O$100,7,FALSE)&amp;"."&amp;VLOOKUP($D50&amp;"@4",'中間シート（個人）'!$F$6:$O$100,8,FALSE))</f>
      </c>
      <c r="Z50" s="30">
        <f>IF(ISERROR(VLOOKUP($D50&amp;"@5",'中間シート（個人）'!$F$6:$O$100,4,FALSE)&amp;VLOOKUP($D50&amp;"@5",'中間シート（個人）'!$F$6:$O$100,5,FALSE)),"",VLOOKUP($D50&amp;"@5",'中間シート（個人）'!$F$6:$O$100,4,FALSE)&amp;VLOOKUP($D50&amp;"@5",'中間シート（個人）'!$F$6:$O$100,5,FALSE))</f>
      </c>
      <c r="AA50" s="30">
        <f>IF(ISERROR(VLOOKUP($D50&amp;"@5",'中間シート（個人）'!$F$6:$O$100,6,FALSE)&amp;VLOOKUP($D50&amp;"@5",'中間シート（個人）'!$F$6:$O$100,7,FALSE)&amp;"."&amp;VLOOKUP($D50&amp;"@5",'中間シート（個人）'!$F$6:$O$100,8,FALSE)),"",VLOOKUP($D50&amp;"@5",'中間シート（個人）'!$F$6:$O$100,6,FALSE)&amp;VLOOKUP($D50&amp;"@5",'中間シート（個人）'!$F$6:$O$100,7,FALSE)&amp;"."&amp;VLOOKUP($D50&amp;"@5",'中間シート（個人）'!$F$6:$O$100,8,FALSE))</f>
      </c>
      <c r="AB50" s="30">
        <f>IF(ISERROR(VLOOKUP($D50&amp;"@6",'中間シート（個人）'!$F$6:$O$100,4,FALSE)&amp;VLOOKUP($D50&amp;"@6",'中間シート（個人）'!$F$6:$O$100,5,FALSE)),"",VLOOKUP($D50&amp;"@6",'中間シート（個人）'!$F$6:$O$100,4,FALSE)&amp;VLOOKUP($D50&amp;"@6",'中間シート（個人）'!$F$6:$O$100,5,FALSE))</f>
      </c>
      <c r="AC50" s="30">
        <f>IF(ISERROR(VLOOKUP($D50&amp;"@6",'中間シート（個人）'!$F$6:$O$100,6,FALSE)&amp;VLOOKUP($D50&amp;"@6",'中間シート（個人）'!$F$6:$O$100,7,FALSE)&amp;"."&amp;VLOOKUP($D50&amp;"@6",'中間シート（個人）'!$F$6:$O$100,8,FALSE)),"",VLOOKUP($D50&amp;"@6",'中間シート（個人）'!$F$6:$O$100,6,FALSE)&amp;VLOOKUP($D50&amp;"@6",'中間シート（個人）'!$F$6:$O$100,7,FALSE)&amp;"."&amp;VLOOKUP($D50&amp;"@6",'中間シート（個人）'!$F$6:$O$100,8,FALSE))</f>
      </c>
      <c r="AD50" s="30">
        <f>IF(ISERROR(VLOOKUP($D50&amp;"@7",'中間シート（個人）'!$F$6:$O$100,4,FALSE)&amp;VLOOKUP($D50&amp;"@7",'中間シート（個人）'!$F$6:$O$100,5,FALSE)),"",VLOOKUP($D50&amp;"@7",'中間シート（個人）'!$F$6:$O$100,4,FALSE)&amp;VLOOKUP($D50&amp;"@7",'中間シート（個人）'!$F$6:$O$100,5,FALSE))</f>
      </c>
      <c r="AE50" s="30">
        <f>IF(ISERROR(VLOOKUP($D50&amp;"@7",'中間シート（個人）'!$F$6:$O$100,6,FALSE)&amp;VLOOKUP($D50&amp;"@7",'中間シート（個人）'!$F$6:$O$100,7,FALSE)&amp;"."&amp;VLOOKUP($D50&amp;"@7",'中間シート（個人）'!$F$6:$O$100,8,FALSE)),"",VLOOKUP($D50&amp;"@7",'中間シート（個人）'!$F$6:$O$100,6,FALSE)&amp;VLOOKUP($D50&amp;"@7",'中間シート（個人）'!$F$6:$O$100,7,FALSE)&amp;"."&amp;VLOOKUP($D50&amp;"@7",'中間シート（個人）'!$F$6:$O$100,8,FALSE))</f>
      </c>
      <c r="AF50" s="30">
        <f>IF(ISERROR(VLOOKUP($D50&amp;"@8",'中間シート（個人）'!$F$6:$O$100,4,FALSE)&amp;VLOOKUP($D50&amp;"@8",'中間シート（個人）'!$F$6:$O$100,5,FALSE)),"",VLOOKUP($D50&amp;"@8",'中間シート（個人）'!$F$6:$O$100,4,FALSE)&amp;VLOOKUP($D50&amp;"@8",'中間シート（個人）'!$F$6:$O$100,5,FALSE))</f>
      </c>
      <c r="AG50" s="30">
        <f>IF(ISERROR(VLOOKUP($D50&amp;"@8",'中間シート（個人）'!$F$6:$O$100,6,FALSE)&amp;VLOOKUP($D50&amp;"@8",'中間シート（個人）'!$F$6:$O$100,7,FALSE)&amp;"."&amp;VLOOKUP($D50&amp;"@8",'中間シート（個人）'!$F$6:$O$100,8,FALSE)),"",VLOOKUP($D50&amp;"@8",'中間シート（個人）'!$F$6:$O$100,6,FALSE)&amp;VLOOKUP($D50&amp;"@8",'中間シート（個人）'!$F$6:$O$100,7,FALSE)&amp;"."&amp;VLOOKUP($D50&amp;"@8",'中間シート（個人）'!$F$6:$O$100,8,FALSE))</f>
      </c>
      <c r="AH50" s="30">
        <f>IF(ISERROR(VLOOKUP($D50&amp;"@9",'中間シート（個人）'!$F$6:$O$100,4,FALSE)&amp;VLOOKUP($D50&amp;"@9",'中間シート（個人）'!$F$6:$O$100,5,FALSE)),"",VLOOKUP($D50&amp;"@9",'中間シート（個人）'!$F$6:$O$100,4,FALSE)&amp;VLOOKUP($D50&amp;"@9",'中間シート（個人）'!$F$6:$O$100,5,FALSE))</f>
      </c>
      <c r="AI50" s="30">
        <f>IF(ISERROR(VLOOKUP($D50&amp;"@9",'中間シート（個人）'!$F$6:$O$100,6,FALSE)&amp;VLOOKUP($D50&amp;"@9",'中間シート（個人）'!$F$6:$O$100,7,FALSE)&amp;"."&amp;VLOOKUP($D50&amp;"@9",'中間シート（個人）'!$F$6:$O$100,8,FALSE)),"",VLOOKUP($D50&amp;"@9",'中間シート（個人）'!$F$6:$O$100,6,FALSE)&amp;VLOOKUP($D50&amp;"@9",'中間シート（個人）'!$F$6:$O$100,7,FALSE)&amp;"."&amp;VLOOKUP($D50&amp;"@9",'中間シート（個人）'!$F$6:$O$100,8,FALSE))</f>
      </c>
      <c r="AJ50" s="30">
        <f>IF(ISERROR(VLOOKUP($D50&amp;"@10",'中間シート（個人）'!$F$6:$O$100,4,FALSE)&amp;VLOOKUP($D50&amp;"@10",'中間シート（個人）'!$F$6:$O$100,5,FALSE)),"",VLOOKUP($D50&amp;"@10",'中間シート（個人）'!$F$6:$O$100,4,FALSE)&amp;VLOOKUP($D50&amp;"@10",'中間シート（個人）'!$F$6:$O$100,5,FALSE))</f>
      </c>
      <c r="AK50" s="30">
        <f>IF(ISERROR(VLOOKUP($D50&amp;"@10",'中間シート（個人）'!$F$6:$O$100,6,FALSE)&amp;VLOOKUP($D50&amp;"@10",'中間シート（個人）'!$F$6:$O$100,7,FALSE)&amp;"."&amp;VLOOKUP($D50&amp;"@10",'中間シート（個人）'!$F$6:$O$100,8,FALSE)),"",VLOOKUP($D50&amp;"@10",'中間シート（個人）'!$F$6:$O$100,6,FALSE)&amp;VLOOKUP($D50&amp;"@10",'中間シート（個人）'!$F$6:$O$100,7,FALSE)&amp;"."&amp;VLOOKUP($D50&amp;"@10",'中間シート（個人）'!$F$6:$O$100,8,FALSE))</f>
      </c>
    </row>
    <row r="51" spans="3:37" ht="13.5">
      <c r="C51" s="30">
        <f>IF('中間シート（個人）'!D53="○","",VLOOKUP('個人種目'!F53,Sheet2!$A$2:$B$3,2,FALSE))</f>
      </c>
      <c r="D51" s="30">
        <f>IF('中間シート（個人）'!D53="○","",'中間シート（個人）'!C53)</f>
      </c>
      <c r="E51" s="30">
        <f>IF('中間シート（個人）'!D53="○","",ASC('個人種目'!D53&amp;" "&amp;'個人種目'!E53))</f>
      </c>
      <c r="F51" s="30">
        <f>IF('中間シート（個人）'!D53="○","",'個人種目'!G53&amp;IF(LEN('個人種目'!H53)=1,"0"&amp;'個人種目'!H53,'個人種目'!H53)&amp;IF(LEN('個人種目'!I53)=1,"0"&amp;'個人種目'!I53,'個人種目'!I53))</f>
      </c>
      <c r="G51" s="31">
        <f>IF('中間シート（個人）'!D53="○","",5)</f>
      </c>
      <c r="H51" s="30">
        <f>IF('中間シート（個人）'!D53="○","",0)</f>
      </c>
      <c r="I51" s="30">
        <f>IF('中間シート（個人）'!D53="○","",'中間シート（個人）'!H53)</f>
      </c>
      <c r="K51" s="30">
        <f>IF('中間シート（個人）'!D53="○","",'個人種目'!$K$1)</f>
      </c>
      <c r="M51" s="30">
        <f>IF('中間シート（個人）'!D53="○","",'個人種目'!$K$1)</f>
      </c>
      <c r="Q51" s="30">
        <f>IF('中間シート（個人）'!D53="○","",4)</f>
      </c>
      <c r="R51" s="30">
        <f>IF(ISERROR(VLOOKUP($D51&amp;"@1",'中間シート（個人）'!$F$6:$O$100,4,FALSE)&amp;VLOOKUP($D51&amp;"@1",'中間シート（個人）'!$F$6:$O$100,5,FALSE)),"",VLOOKUP($D51&amp;"@1",'中間シート（個人）'!$F$6:$O$100,4,FALSE)&amp;VLOOKUP($D51&amp;"@1",'中間シート（個人）'!$F$6:$O$100,5,FALSE))</f>
      </c>
      <c r="S51" s="30">
        <f>IF(ISERROR(VLOOKUP($D51&amp;"@1",'中間シート（個人）'!$F$6:$O$100,6,FALSE)&amp;VLOOKUP($D51&amp;"@1",'中間シート（個人）'!$F$6:$O$100,7,FALSE)&amp;"."&amp;VLOOKUP($D51&amp;"@1",'中間シート（個人）'!$F$6:$O$100,8,FALSE)),"",VLOOKUP($D51&amp;"@1",'中間シート（個人）'!$F$6:$O$100,6,FALSE)&amp;VLOOKUP($D51&amp;"@1",'中間シート（個人）'!$F$6:$O$100,7,FALSE)&amp;"."&amp;VLOOKUP($D51&amp;"@1",'中間シート（個人）'!$F$6:$O$100,8,FALSE))</f>
      </c>
      <c r="T51" s="30">
        <f>IF(ISERROR(VLOOKUP($D51&amp;"@2",'中間シート（個人）'!$F$6:$O$100,4,FALSE)&amp;VLOOKUP($D51&amp;"@2",'中間シート（個人）'!$F$6:$O$100,5,FALSE)),"",VLOOKUP($D51&amp;"@2",'中間シート（個人）'!$F$6:$O$100,4,FALSE)&amp;VLOOKUP($D51&amp;"@2",'中間シート（個人）'!$F$6:$O$100,5,FALSE))</f>
      </c>
      <c r="U51" s="30">
        <f>IF(ISERROR(VLOOKUP($D51&amp;"@2",'中間シート（個人）'!$F$6:$O$100,6,FALSE)&amp;VLOOKUP($D51&amp;"@2",'中間シート（個人）'!$F$6:$O$100,7,FALSE)&amp;"."&amp;VLOOKUP($D51&amp;"@2",'中間シート（個人）'!$F$6:$O$100,8,FALSE)),"",VLOOKUP($D51&amp;"@2",'中間シート（個人）'!$F$6:$O$100,6,FALSE)&amp;VLOOKUP($D51&amp;"@2",'中間シート（個人）'!$F$6:$O$100,7,FALSE)&amp;"."&amp;VLOOKUP($D51&amp;"@2",'中間シート（個人）'!$F$6:$O$100,8,FALSE))</f>
      </c>
      <c r="V51" s="30">
        <f>IF(ISERROR(VLOOKUP($D51&amp;"@3",'中間シート（個人）'!$F$6:$O$100,4,FALSE)&amp;VLOOKUP($D51&amp;"@3",'中間シート（個人）'!$F$6:$O$100,5,FALSE)),"",VLOOKUP($D51&amp;"@3",'中間シート（個人）'!$F$6:$O$100,4,FALSE)&amp;VLOOKUP($D51&amp;"@3",'中間シート（個人）'!$F$6:$O$100,5,FALSE))</f>
      </c>
      <c r="W51" s="30">
        <f>IF(ISERROR(VLOOKUP($D51&amp;"@3",'中間シート（個人）'!$F$6:$O$100,6,FALSE)&amp;VLOOKUP($D51&amp;"@3",'中間シート（個人）'!$F$6:$O$100,7,FALSE)&amp;"."&amp;VLOOKUP($D51&amp;"@3",'中間シート（個人）'!$F$6:$O$100,8,FALSE)),"",VLOOKUP($D51&amp;"@3",'中間シート（個人）'!$F$6:$O$100,6,FALSE)&amp;VLOOKUP($D51&amp;"@3",'中間シート（個人）'!$F$6:$O$100,7,FALSE)&amp;"."&amp;VLOOKUP($D51&amp;"@3",'中間シート（個人）'!$F$6:$O$100,8,FALSE))</f>
      </c>
      <c r="X51" s="30">
        <f>IF(ISERROR(VLOOKUP($D51&amp;"@4",'中間シート（個人）'!$F$6:$O$100,4,FALSE)&amp;VLOOKUP($D51&amp;"@4",'中間シート（個人）'!$F$6:$O$100,5,FALSE)),"",VLOOKUP($D51&amp;"@4",'中間シート（個人）'!$F$6:$O$100,4,FALSE)&amp;VLOOKUP($D51&amp;"@4",'中間シート（個人）'!$F$6:$O$100,5,FALSE))</f>
      </c>
      <c r="Y51" s="30">
        <f>IF(ISERROR(VLOOKUP($D51&amp;"@4",'中間シート（個人）'!$F$6:$O$100,6,FALSE)&amp;VLOOKUP($D51&amp;"@4",'中間シート（個人）'!$F$6:$O$100,7,FALSE)&amp;"."&amp;VLOOKUP($D51&amp;"@4",'中間シート（個人）'!$F$6:$O$100,8,FALSE)),"",VLOOKUP($D51&amp;"@4",'中間シート（個人）'!$F$6:$O$100,6,FALSE)&amp;VLOOKUP($D51&amp;"@4",'中間シート（個人）'!$F$6:$O$100,7,FALSE)&amp;"."&amp;VLOOKUP($D51&amp;"@4",'中間シート（個人）'!$F$6:$O$100,8,FALSE))</f>
      </c>
      <c r="Z51" s="30">
        <f>IF(ISERROR(VLOOKUP($D51&amp;"@5",'中間シート（個人）'!$F$6:$O$100,4,FALSE)&amp;VLOOKUP($D51&amp;"@5",'中間シート（個人）'!$F$6:$O$100,5,FALSE)),"",VLOOKUP($D51&amp;"@5",'中間シート（個人）'!$F$6:$O$100,4,FALSE)&amp;VLOOKUP($D51&amp;"@5",'中間シート（個人）'!$F$6:$O$100,5,FALSE))</f>
      </c>
      <c r="AA51" s="30">
        <f>IF(ISERROR(VLOOKUP($D51&amp;"@5",'中間シート（個人）'!$F$6:$O$100,6,FALSE)&amp;VLOOKUP($D51&amp;"@5",'中間シート（個人）'!$F$6:$O$100,7,FALSE)&amp;"."&amp;VLOOKUP($D51&amp;"@5",'中間シート（個人）'!$F$6:$O$100,8,FALSE)),"",VLOOKUP($D51&amp;"@5",'中間シート（個人）'!$F$6:$O$100,6,FALSE)&amp;VLOOKUP($D51&amp;"@5",'中間シート（個人）'!$F$6:$O$100,7,FALSE)&amp;"."&amp;VLOOKUP($D51&amp;"@5",'中間シート（個人）'!$F$6:$O$100,8,FALSE))</f>
      </c>
      <c r="AB51" s="30">
        <f>IF(ISERROR(VLOOKUP($D51&amp;"@6",'中間シート（個人）'!$F$6:$O$100,4,FALSE)&amp;VLOOKUP($D51&amp;"@6",'中間シート（個人）'!$F$6:$O$100,5,FALSE)),"",VLOOKUP($D51&amp;"@6",'中間シート（個人）'!$F$6:$O$100,4,FALSE)&amp;VLOOKUP($D51&amp;"@6",'中間シート（個人）'!$F$6:$O$100,5,FALSE))</f>
      </c>
      <c r="AC51" s="30">
        <f>IF(ISERROR(VLOOKUP($D51&amp;"@6",'中間シート（個人）'!$F$6:$O$100,6,FALSE)&amp;VLOOKUP($D51&amp;"@6",'中間シート（個人）'!$F$6:$O$100,7,FALSE)&amp;"."&amp;VLOOKUP($D51&amp;"@6",'中間シート（個人）'!$F$6:$O$100,8,FALSE)),"",VLOOKUP($D51&amp;"@6",'中間シート（個人）'!$F$6:$O$100,6,FALSE)&amp;VLOOKUP($D51&amp;"@6",'中間シート（個人）'!$F$6:$O$100,7,FALSE)&amp;"."&amp;VLOOKUP($D51&amp;"@6",'中間シート（個人）'!$F$6:$O$100,8,FALSE))</f>
      </c>
      <c r="AD51" s="30">
        <f>IF(ISERROR(VLOOKUP($D51&amp;"@7",'中間シート（個人）'!$F$6:$O$100,4,FALSE)&amp;VLOOKUP($D51&amp;"@7",'中間シート（個人）'!$F$6:$O$100,5,FALSE)),"",VLOOKUP($D51&amp;"@7",'中間シート（個人）'!$F$6:$O$100,4,FALSE)&amp;VLOOKUP($D51&amp;"@7",'中間シート（個人）'!$F$6:$O$100,5,FALSE))</f>
      </c>
      <c r="AE51" s="30">
        <f>IF(ISERROR(VLOOKUP($D51&amp;"@7",'中間シート（個人）'!$F$6:$O$100,6,FALSE)&amp;VLOOKUP($D51&amp;"@7",'中間シート（個人）'!$F$6:$O$100,7,FALSE)&amp;"."&amp;VLOOKUP($D51&amp;"@7",'中間シート（個人）'!$F$6:$O$100,8,FALSE)),"",VLOOKUP($D51&amp;"@7",'中間シート（個人）'!$F$6:$O$100,6,FALSE)&amp;VLOOKUP($D51&amp;"@7",'中間シート（個人）'!$F$6:$O$100,7,FALSE)&amp;"."&amp;VLOOKUP($D51&amp;"@7",'中間シート（個人）'!$F$6:$O$100,8,FALSE))</f>
      </c>
      <c r="AF51" s="30">
        <f>IF(ISERROR(VLOOKUP($D51&amp;"@8",'中間シート（個人）'!$F$6:$O$100,4,FALSE)&amp;VLOOKUP($D51&amp;"@8",'中間シート（個人）'!$F$6:$O$100,5,FALSE)),"",VLOOKUP($D51&amp;"@8",'中間シート（個人）'!$F$6:$O$100,4,FALSE)&amp;VLOOKUP($D51&amp;"@8",'中間シート（個人）'!$F$6:$O$100,5,FALSE))</f>
      </c>
      <c r="AG51" s="30">
        <f>IF(ISERROR(VLOOKUP($D51&amp;"@8",'中間シート（個人）'!$F$6:$O$100,6,FALSE)&amp;VLOOKUP($D51&amp;"@8",'中間シート（個人）'!$F$6:$O$100,7,FALSE)&amp;"."&amp;VLOOKUP($D51&amp;"@8",'中間シート（個人）'!$F$6:$O$100,8,FALSE)),"",VLOOKUP($D51&amp;"@8",'中間シート（個人）'!$F$6:$O$100,6,FALSE)&amp;VLOOKUP($D51&amp;"@8",'中間シート（個人）'!$F$6:$O$100,7,FALSE)&amp;"."&amp;VLOOKUP($D51&amp;"@8",'中間シート（個人）'!$F$6:$O$100,8,FALSE))</f>
      </c>
      <c r="AH51" s="30">
        <f>IF(ISERROR(VLOOKUP($D51&amp;"@9",'中間シート（個人）'!$F$6:$O$100,4,FALSE)&amp;VLOOKUP($D51&amp;"@9",'中間シート（個人）'!$F$6:$O$100,5,FALSE)),"",VLOOKUP($D51&amp;"@9",'中間シート（個人）'!$F$6:$O$100,4,FALSE)&amp;VLOOKUP($D51&amp;"@9",'中間シート（個人）'!$F$6:$O$100,5,FALSE))</f>
      </c>
      <c r="AI51" s="30">
        <f>IF(ISERROR(VLOOKUP($D51&amp;"@9",'中間シート（個人）'!$F$6:$O$100,6,FALSE)&amp;VLOOKUP($D51&amp;"@9",'中間シート（個人）'!$F$6:$O$100,7,FALSE)&amp;"."&amp;VLOOKUP($D51&amp;"@9",'中間シート（個人）'!$F$6:$O$100,8,FALSE)),"",VLOOKUP($D51&amp;"@9",'中間シート（個人）'!$F$6:$O$100,6,FALSE)&amp;VLOOKUP($D51&amp;"@9",'中間シート（個人）'!$F$6:$O$100,7,FALSE)&amp;"."&amp;VLOOKUP($D51&amp;"@9",'中間シート（個人）'!$F$6:$O$100,8,FALSE))</f>
      </c>
      <c r="AJ51" s="30">
        <f>IF(ISERROR(VLOOKUP($D51&amp;"@10",'中間シート（個人）'!$F$6:$O$100,4,FALSE)&amp;VLOOKUP($D51&amp;"@10",'中間シート（個人）'!$F$6:$O$100,5,FALSE)),"",VLOOKUP($D51&amp;"@10",'中間シート（個人）'!$F$6:$O$100,4,FALSE)&amp;VLOOKUP($D51&amp;"@10",'中間シート（個人）'!$F$6:$O$100,5,FALSE))</f>
      </c>
      <c r="AK51" s="30">
        <f>IF(ISERROR(VLOOKUP($D51&amp;"@10",'中間シート（個人）'!$F$6:$O$100,6,FALSE)&amp;VLOOKUP($D51&amp;"@10",'中間シート（個人）'!$F$6:$O$100,7,FALSE)&amp;"."&amp;VLOOKUP($D51&amp;"@10",'中間シート（個人）'!$F$6:$O$100,8,FALSE)),"",VLOOKUP($D51&amp;"@10",'中間シート（個人）'!$F$6:$O$100,6,FALSE)&amp;VLOOKUP($D51&amp;"@10",'中間シート（個人）'!$F$6:$O$100,7,FALSE)&amp;"."&amp;VLOOKUP($D51&amp;"@10",'中間シート（個人）'!$F$6:$O$100,8,FALSE))</f>
      </c>
    </row>
    <row r="52" spans="3:37" ht="13.5">
      <c r="C52" s="30">
        <f>IF('中間シート（個人）'!D54="○","",VLOOKUP('個人種目'!F54,Sheet2!$A$2:$B$3,2,FALSE))</f>
      </c>
      <c r="D52" s="30">
        <f>IF('中間シート（個人）'!D54="○","",'中間シート（個人）'!C54)</f>
      </c>
      <c r="E52" s="30">
        <f>IF('中間シート（個人）'!D54="○","",ASC('個人種目'!D54&amp;" "&amp;'個人種目'!E54))</f>
      </c>
      <c r="F52" s="30">
        <f>IF('中間シート（個人）'!D54="○","",'個人種目'!G54&amp;IF(LEN('個人種目'!H54)=1,"0"&amp;'個人種目'!H54,'個人種目'!H54)&amp;IF(LEN('個人種目'!I54)=1,"0"&amp;'個人種目'!I54,'個人種目'!I54))</f>
      </c>
      <c r="G52" s="31">
        <f>IF('中間シート（個人）'!D54="○","",5)</f>
      </c>
      <c r="H52" s="30">
        <f>IF('中間シート（個人）'!D54="○","",0)</f>
      </c>
      <c r="I52" s="30">
        <f>IF('中間シート（個人）'!D54="○","",'中間シート（個人）'!H54)</f>
      </c>
      <c r="K52" s="30">
        <f>IF('中間シート（個人）'!D54="○","",'個人種目'!$K$1)</f>
      </c>
      <c r="M52" s="30">
        <f>IF('中間シート（個人）'!D54="○","",'個人種目'!$K$1)</f>
      </c>
      <c r="Q52" s="30">
        <f>IF('中間シート（個人）'!D54="○","",4)</f>
      </c>
      <c r="R52" s="30">
        <f>IF(ISERROR(VLOOKUP($D52&amp;"@1",'中間シート（個人）'!$F$6:$O$100,4,FALSE)&amp;VLOOKUP($D52&amp;"@1",'中間シート（個人）'!$F$6:$O$100,5,FALSE)),"",VLOOKUP($D52&amp;"@1",'中間シート（個人）'!$F$6:$O$100,4,FALSE)&amp;VLOOKUP($D52&amp;"@1",'中間シート（個人）'!$F$6:$O$100,5,FALSE))</f>
      </c>
      <c r="S52" s="30">
        <f>IF(ISERROR(VLOOKUP($D52&amp;"@1",'中間シート（個人）'!$F$6:$O$100,6,FALSE)&amp;VLOOKUP($D52&amp;"@1",'中間シート（個人）'!$F$6:$O$100,7,FALSE)&amp;"."&amp;VLOOKUP($D52&amp;"@1",'中間シート（個人）'!$F$6:$O$100,8,FALSE)),"",VLOOKUP($D52&amp;"@1",'中間シート（個人）'!$F$6:$O$100,6,FALSE)&amp;VLOOKUP($D52&amp;"@1",'中間シート（個人）'!$F$6:$O$100,7,FALSE)&amp;"."&amp;VLOOKUP($D52&amp;"@1",'中間シート（個人）'!$F$6:$O$100,8,FALSE))</f>
      </c>
      <c r="T52" s="30">
        <f>IF(ISERROR(VLOOKUP($D52&amp;"@2",'中間シート（個人）'!$F$6:$O$100,4,FALSE)&amp;VLOOKUP($D52&amp;"@2",'中間シート（個人）'!$F$6:$O$100,5,FALSE)),"",VLOOKUP($D52&amp;"@2",'中間シート（個人）'!$F$6:$O$100,4,FALSE)&amp;VLOOKUP($D52&amp;"@2",'中間シート（個人）'!$F$6:$O$100,5,FALSE))</f>
      </c>
      <c r="U52" s="30">
        <f>IF(ISERROR(VLOOKUP($D52&amp;"@2",'中間シート（個人）'!$F$6:$O$100,6,FALSE)&amp;VLOOKUP($D52&amp;"@2",'中間シート（個人）'!$F$6:$O$100,7,FALSE)&amp;"."&amp;VLOOKUP($D52&amp;"@2",'中間シート（個人）'!$F$6:$O$100,8,FALSE)),"",VLOOKUP($D52&amp;"@2",'中間シート（個人）'!$F$6:$O$100,6,FALSE)&amp;VLOOKUP($D52&amp;"@2",'中間シート（個人）'!$F$6:$O$100,7,FALSE)&amp;"."&amp;VLOOKUP($D52&amp;"@2",'中間シート（個人）'!$F$6:$O$100,8,FALSE))</f>
      </c>
      <c r="V52" s="30">
        <f>IF(ISERROR(VLOOKUP($D52&amp;"@3",'中間シート（個人）'!$F$6:$O$100,4,FALSE)&amp;VLOOKUP($D52&amp;"@3",'中間シート（個人）'!$F$6:$O$100,5,FALSE)),"",VLOOKUP($D52&amp;"@3",'中間シート（個人）'!$F$6:$O$100,4,FALSE)&amp;VLOOKUP($D52&amp;"@3",'中間シート（個人）'!$F$6:$O$100,5,FALSE))</f>
      </c>
      <c r="W52" s="30">
        <f>IF(ISERROR(VLOOKUP($D52&amp;"@3",'中間シート（個人）'!$F$6:$O$100,6,FALSE)&amp;VLOOKUP($D52&amp;"@3",'中間シート（個人）'!$F$6:$O$100,7,FALSE)&amp;"."&amp;VLOOKUP($D52&amp;"@3",'中間シート（個人）'!$F$6:$O$100,8,FALSE)),"",VLOOKUP($D52&amp;"@3",'中間シート（個人）'!$F$6:$O$100,6,FALSE)&amp;VLOOKUP($D52&amp;"@3",'中間シート（個人）'!$F$6:$O$100,7,FALSE)&amp;"."&amp;VLOOKUP($D52&amp;"@3",'中間シート（個人）'!$F$6:$O$100,8,FALSE))</f>
      </c>
      <c r="X52" s="30">
        <f>IF(ISERROR(VLOOKUP($D52&amp;"@4",'中間シート（個人）'!$F$6:$O$100,4,FALSE)&amp;VLOOKUP($D52&amp;"@4",'中間シート（個人）'!$F$6:$O$100,5,FALSE)),"",VLOOKUP($D52&amp;"@4",'中間シート（個人）'!$F$6:$O$100,4,FALSE)&amp;VLOOKUP($D52&amp;"@4",'中間シート（個人）'!$F$6:$O$100,5,FALSE))</f>
      </c>
      <c r="Y52" s="30">
        <f>IF(ISERROR(VLOOKUP($D52&amp;"@4",'中間シート（個人）'!$F$6:$O$100,6,FALSE)&amp;VLOOKUP($D52&amp;"@4",'中間シート（個人）'!$F$6:$O$100,7,FALSE)&amp;"."&amp;VLOOKUP($D52&amp;"@4",'中間シート（個人）'!$F$6:$O$100,8,FALSE)),"",VLOOKUP($D52&amp;"@4",'中間シート（個人）'!$F$6:$O$100,6,FALSE)&amp;VLOOKUP($D52&amp;"@4",'中間シート（個人）'!$F$6:$O$100,7,FALSE)&amp;"."&amp;VLOOKUP($D52&amp;"@4",'中間シート（個人）'!$F$6:$O$100,8,FALSE))</f>
      </c>
      <c r="Z52" s="30">
        <f>IF(ISERROR(VLOOKUP($D52&amp;"@5",'中間シート（個人）'!$F$6:$O$100,4,FALSE)&amp;VLOOKUP($D52&amp;"@5",'中間シート（個人）'!$F$6:$O$100,5,FALSE)),"",VLOOKUP($D52&amp;"@5",'中間シート（個人）'!$F$6:$O$100,4,FALSE)&amp;VLOOKUP($D52&amp;"@5",'中間シート（個人）'!$F$6:$O$100,5,FALSE))</f>
      </c>
      <c r="AA52" s="30">
        <f>IF(ISERROR(VLOOKUP($D52&amp;"@5",'中間シート（個人）'!$F$6:$O$100,6,FALSE)&amp;VLOOKUP($D52&amp;"@5",'中間シート（個人）'!$F$6:$O$100,7,FALSE)&amp;"."&amp;VLOOKUP($D52&amp;"@5",'中間シート（個人）'!$F$6:$O$100,8,FALSE)),"",VLOOKUP($D52&amp;"@5",'中間シート（個人）'!$F$6:$O$100,6,FALSE)&amp;VLOOKUP($D52&amp;"@5",'中間シート（個人）'!$F$6:$O$100,7,FALSE)&amp;"."&amp;VLOOKUP($D52&amp;"@5",'中間シート（個人）'!$F$6:$O$100,8,FALSE))</f>
      </c>
      <c r="AB52" s="30">
        <f>IF(ISERROR(VLOOKUP($D52&amp;"@6",'中間シート（個人）'!$F$6:$O$100,4,FALSE)&amp;VLOOKUP($D52&amp;"@6",'中間シート（個人）'!$F$6:$O$100,5,FALSE)),"",VLOOKUP($D52&amp;"@6",'中間シート（個人）'!$F$6:$O$100,4,FALSE)&amp;VLOOKUP($D52&amp;"@6",'中間シート（個人）'!$F$6:$O$100,5,FALSE))</f>
      </c>
      <c r="AC52" s="30">
        <f>IF(ISERROR(VLOOKUP($D52&amp;"@6",'中間シート（個人）'!$F$6:$O$100,6,FALSE)&amp;VLOOKUP($D52&amp;"@6",'中間シート（個人）'!$F$6:$O$100,7,FALSE)&amp;"."&amp;VLOOKUP($D52&amp;"@6",'中間シート（個人）'!$F$6:$O$100,8,FALSE)),"",VLOOKUP($D52&amp;"@6",'中間シート（個人）'!$F$6:$O$100,6,FALSE)&amp;VLOOKUP($D52&amp;"@6",'中間シート（個人）'!$F$6:$O$100,7,FALSE)&amp;"."&amp;VLOOKUP($D52&amp;"@6",'中間シート（個人）'!$F$6:$O$100,8,FALSE))</f>
      </c>
      <c r="AD52" s="30">
        <f>IF(ISERROR(VLOOKUP($D52&amp;"@7",'中間シート（個人）'!$F$6:$O$100,4,FALSE)&amp;VLOOKUP($D52&amp;"@7",'中間シート（個人）'!$F$6:$O$100,5,FALSE)),"",VLOOKUP($D52&amp;"@7",'中間シート（個人）'!$F$6:$O$100,4,FALSE)&amp;VLOOKUP($D52&amp;"@7",'中間シート（個人）'!$F$6:$O$100,5,FALSE))</f>
      </c>
      <c r="AE52" s="30">
        <f>IF(ISERROR(VLOOKUP($D52&amp;"@7",'中間シート（個人）'!$F$6:$O$100,6,FALSE)&amp;VLOOKUP($D52&amp;"@7",'中間シート（個人）'!$F$6:$O$100,7,FALSE)&amp;"."&amp;VLOOKUP($D52&amp;"@7",'中間シート（個人）'!$F$6:$O$100,8,FALSE)),"",VLOOKUP($D52&amp;"@7",'中間シート（個人）'!$F$6:$O$100,6,FALSE)&amp;VLOOKUP($D52&amp;"@7",'中間シート（個人）'!$F$6:$O$100,7,FALSE)&amp;"."&amp;VLOOKUP($D52&amp;"@7",'中間シート（個人）'!$F$6:$O$100,8,FALSE))</f>
      </c>
      <c r="AF52" s="30">
        <f>IF(ISERROR(VLOOKUP($D52&amp;"@8",'中間シート（個人）'!$F$6:$O$100,4,FALSE)&amp;VLOOKUP($D52&amp;"@8",'中間シート（個人）'!$F$6:$O$100,5,FALSE)),"",VLOOKUP($D52&amp;"@8",'中間シート（個人）'!$F$6:$O$100,4,FALSE)&amp;VLOOKUP($D52&amp;"@8",'中間シート（個人）'!$F$6:$O$100,5,FALSE))</f>
      </c>
      <c r="AG52" s="30">
        <f>IF(ISERROR(VLOOKUP($D52&amp;"@8",'中間シート（個人）'!$F$6:$O$100,6,FALSE)&amp;VLOOKUP($D52&amp;"@8",'中間シート（個人）'!$F$6:$O$100,7,FALSE)&amp;"."&amp;VLOOKUP($D52&amp;"@8",'中間シート（個人）'!$F$6:$O$100,8,FALSE)),"",VLOOKUP($D52&amp;"@8",'中間シート（個人）'!$F$6:$O$100,6,FALSE)&amp;VLOOKUP($D52&amp;"@8",'中間シート（個人）'!$F$6:$O$100,7,FALSE)&amp;"."&amp;VLOOKUP($D52&amp;"@8",'中間シート（個人）'!$F$6:$O$100,8,FALSE))</f>
      </c>
      <c r="AH52" s="30">
        <f>IF(ISERROR(VLOOKUP($D52&amp;"@9",'中間シート（個人）'!$F$6:$O$100,4,FALSE)&amp;VLOOKUP($D52&amp;"@9",'中間シート（個人）'!$F$6:$O$100,5,FALSE)),"",VLOOKUP($D52&amp;"@9",'中間シート（個人）'!$F$6:$O$100,4,FALSE)&amp;VLOOKUP($D52&amp;"@9",'中間シート（個人）'!$F$6:$O$100,5,FALSE))</f>
      </c>
      <c r="AI52" s="30">
        <f>IF(ISERROR(VLOOKUP($D52&amp;"@9",'中間シート（個人）'!$F$6:$O$100,6,FALSE)&amp;VLOOKUP($D52&amp;"@9",'中間シート（個人）'!$F$6:$O$100,7,FALSE)&amp;"."&amp;VLOOKUP($D52&amp;"@9",'中間シート（個人）'!$F$6:$O$100,8,FALSE)),"",VLOOKUP($D52&amp;"@9",'中間シート（個人）'!$F$6:$O$100,6,FALSE)&amp;VLOOKUP($D52&amp;"@9",'中間シート（個人）'!$F$6:$O$100,7,FALSE)&amp;"."&amp;VLOOKUP($D52&amp;"@9",'中間シート（個人）'!$F$6:$O$100,8,FALSE))</f>
      </c>
      <c r="AJ52" s="30">
        <f>IF(ISERROR(VLOOKUP($D52&amp;"@10",'中間シート（個人）'!$F$6:$O$100,4,FALSE)&amp;VLOOKUP($D52&amp;"@10",'中間シート（個人）'!$F$6:$O$100,5,FALSE)),"",VLOOKUP($D52&amp;"@10",'中間シート（個人）'!$F$6:$O$100,4,FALSE)&amp;VLOOKUP($D52&amp;"@10",'中間シート（個人）'!$F$6:$O$100,5,FALSE))</f>
      </c>
      <c r="AK52" s="30">
        <f>IF(ISERROR(VLOOKUP($D52&amp;"@10",'中間シート（個人）'!$F$6:$O$100,6,FALSE)&amp;VLOOKUP($D52&amp;"@10",'中間シート（個人）'!$F$6:$O$100,7,FALSE)&amp;"."&amp;VLOOKUP($D52&amp;"@10",'中間シート（個人）'!$F$6:$O$100,8,FALSE)),"",VLOOKUP($D52&amp;"@10",'中間シート（個人）'!$F$6:$O$100,6,FALSE)&amp;VLOOKUP($D52&amp;"@10",'中間シート（個人）'!$F$6:$O$100,7,FALSE)&amp;"."&amp;VLOOKUP($D52&amp;"@10",'中間シート（個人）'!$F$6:$O$100,8,FALSE))</f>
      </c>
    </row>
    <row r="53" spans="3:37" ht="13.5">
      <c r="C53" s="30">
        <f>IF('中間シート（個人）'!D55="○","",VLOOKUP('個人種目'!F55,Sheet2!$A$2:$B$3,2,FALSE))</f>
      </c>
      <c r="D53" s="30">
        <f>IF('中間シート（個人）'!D55="○","",'中間シート（個人）'!C55)</f>
      </c>
      <c r="E53" s="30">
        <f>IF('中間シート（個人）'!D55="○","",ASC('個人種目'!D55&amp;" "&amp;'個人種目'!E55))</f>
      </c>
      <c r="F53" s="30">
        <f>IF('中間シート（個人）'!D55="○","",'個人種目'!G55&amp;IF(LEN('個人種目'!H55)=1,"0"&amp;'個人種目'!H55,'個人種目'!H55)&amp;IF(LEN('個人種目'!I55)=1,"0"&amp;'個人種目'!I55,'個人種目'!I55))</f>
      </c>
      <c r="G53" s="31">
        <f>IF('中間シート（個人）'!D55="○","",5)</f>
      </c>
      <c r="H53" s="30">
        <f>IF('中間シート（個人）'!D55="○","",0)</f>
      </c>
      <c r="I53" s="30">
        <f>IF('中間シート（個人）'!D55="○","",'中間シート（個人）'!H55)</f>
      </c>
      <c r="K53" s="30">
        <f>IF('中間シート（個人）'!D55="○","",'個人種目'!$K$1)</f>
      </c>
      <c r="M53" s="30">
        <f>IF('中間シート（個人）'!D55="○","",'個人種目'!$K$1)</f>
      </c>
      <c r="Q53" s="30">
        <f>IF('中間シート（個人）'!D55="○","",4)</f>
      </c>
      <c r="R53" s="30">
        <f>IF(ISERROR(VLOOKUP($D53&amp;"@1",'中間シート（個人）'!$F$6:$O$100,4,FALSE)&amp;VLOOKUP($D53&amp;"@1",'中間シート（個人）'!$F$6:$O$100,5,FALSE)),"",VLOOKUP($D53&amp;"@1",'中間シート（個人）'!$F$6:$O$100,4,FALSE)&amp;VLOOKUP($D53&amp;"@1",'中間シート（個人）'!$F$6:$O$100,5,FALSE))</f>
      </c>
      <c r="S53" s="30">
        <f>IF(ISERROR(VLOOKUP($D53&amp;"@1",'中間シート（個人）'!$F$6:$O$100,6,FALSE)&amp;VLOOKUP($D53&amp;"@1",'中間シート（個人）'!$F$6:$O$100,7,FALSE)&amp;"."&amp;VLOOKUP($D53&amp;"@1",'中間シート（個人）'!$F$6:$O$100,8,FALSE)),"",VLOOKUP($D53&amp;"@1",'中間シート（個人）'!$F$6:$O$100,6,FALSE)&amp;VLOOKUP($D53&amp;"@1",'中間シート（個人）'!$F$6:$O$100,7,FALSE)&amp;"."&amp;VLOOKUP($D53&amp;"@1",'中間シート（個人）'!$F$6:$O$100,8,FALSE))</f>
      </c>
      <c r="T53" s="30">
        <f>IF(ISERROR(VLOOKUP($D53&amp;"@2",'中間シート（個人）'!$F$6:$O$100,4,FALSE)&amp;VLOOKUP($D53&amp;"@2",'中間シート（個人）'!$F$6:$O$100,5,FALSE)),"",VLOOKUP($D53&amp;"@2",'中間シート（個人）'!$F$6:$O$100,4,FALSE)&amp;VLOOKUP($D53&amp;"@2",'中間シート（個人）'!$F$6:$O$100,5,FALSE))</f>
      </c>
      <c r="U53" s="30">
        <f>IF(ISERROR(VLOOKUP($D53&amp;"@2",'中間シート（個人）'!$F$6:$O$100,6,FALSE)&amp;VLOOKUP($D53&amp;"@2",'中間シート（個人）'!$F$6:$O$100,7,FALSE)&amp;"."&amp;VLOOKUP($D53&amp;"@2",'中間シート（個人）'!$F$6:$O$100,8,FALSE)),"",VLOOKUP($D53&amp;"@2",'中間シート（個人）'!$F$6:$O$100,6,FALSE)&amp;VLOOKUP($D53&amp;"@2",'中間シート（個人）'!$F$6:$O$100,7,FALSE)&amp;"."&amp;VLOOKUP($D53&amp;"@2",'中間シート（個人）'!$F$6:$O$100,8,FALSE))</f>
      </c>
      <c r="V53" s="30">
        <f>IF(ISERROR(VLOOKUP($D53&amp;"@3",'中間シート（個人）'!$F$6:$O$100,4,FALSE)&amp;VLOOKUP($D53&amp;"@3",'中間シート（個人）'!$F$6:$O$100,5,FALSE)),"",VLOOKUP($D53&amp;"@3",'中間シート（個人）'!$F$6:$O$100,4,FALSE)&amp;VLOOKUP($D53&amp;"@3",'中間シート（個人）'!$F$6:$O$100,5,FALSE))</f>
      </c>
      <c r="W53" s="30">
        <f>IF(ISERROR(VLOOKUP($D53&amp;"@3",'中間シート（個人）'!$F$6:$O$100,6,FALSE)&amp;VLOOKUP($D53&amp;"@3",'中間シート（個人）'!$F$6:$O$100,7,FALSE)&amp;"."&amp;VLOOKUP($D53&amp;"@3",'中間シート（個人）'!$F$6:$O$100,8,FALSE)),"",VLOOKUP($D53&amp;"@3",'中間シート（個人）'!$F$6:$O$100,6,FALSE)&amp;VLOOKUP($D53&amp;"@3",'中間シート（個人）'!$F$6:$O$100,7,FALSE)&amp;"."&amp;VLOOKUP($D53&amp;"@3",'中間シート（個人）'!$F$6:$O$100,8,FALSE))</f>
      </c>
      <c r="X53" s="30">
        <f>IF(ISERROR(VLOOKUP($D53&amp;"@4",'中間シート（個人）'!$F$6:$O$100,4,FALSE)&amp;VLOOKUP($D53&amp;"@4",'中間シート（個人）'!$F$6:$O$100,5,FALSE)),"",VLOOKUP($D53&amp;"@4",'中間シート（個人）'!$F$6:$O$100,4,FALSE)&amp;VLOOKUP($D53&amp;"@4",'中間シート（個人）'!$F$6:$O$100,5,FALSE))</f>
      </c>
      <c r="Y53" s="30">
        <f>IF(ISERROR(VLOOKUP($D53&amp;"@4",'中間シート（個人）'!$F$6:$O$100,6,FALSE)&amp;VLOOKUP($D53&amp;"@4",'中間シート（個人）'!$F$6:$O$100,7,FALSE)&amp;"."&amp;VLOOKUP($D53&amp;"@4",'中間シート（個人）'!$F$6:$O$100,8,FALSE)),"",VLOOKUP($D53&amp;"@4",'中間シート（個人）'!$F$6:$O$100,6,FALSE)&amp;VLOOKUP($D53&amp;"@4",'中間シート（個人）'!$F$6:$O$100,7,FALSE)&amp;"."&amp;VLOOKUP($D53&amp;"@4",'中間シート（個人）'!$F$6:$O$100,8,FALSE))</f>
      </c>
      <c r="Z53" s="30">
        <f>IF(ISERROR(VLOOKUP($D53&amp;"@5",'中間シート（個人）'!$F$6:$O$100,4,FALSE)&amp;VLOOKUP($D53&amp;"@5",'中間シート（個人）'!$F$6:$O$100,5,FALSE)),"",VLOOKUP($D53&amp;"@5",'中間シート（個人）'!$F$6:$O$100,4,FALSE)&amp;VLOOKUP($D53&amp;"@5",'中間シート（個人）'!$F$6:$O$100,5,FALSE))</f>
      </c>
      <c r="AA53" s="30">
        <f>IF(ISERROR(VLOOKUP($D53&amp;"@5",'中間シート（個人）'!$F$6:$O$100,6,FALSE)&amp;VLOOKUP($D53&amp;"@5",'中間シート（個人）'!$F$6:$O$100,7,FALSE)&amp;"."&amp;VLOOKUP($D53&amp;"@5",'中間シート（個人）'!$F$6:$O$100,8,FALSE)),"",VLOOKUP($D53&amp;"@5",'中間シート（個人）'!$F$6:$O$100,6,FALSE)&amp;VLOOKUP($D53&amp;"@5",'中間シート（個人）'!$F$6:$O$100,7,FALSE)&amp;"."&amp;VLOOKUP($D53&amp;"@5",'中間シート（個人）'!$F$6:$O$100,8,FALSE))</f>
      </c>
      <c r="AB53" s="30">
        <f>IF(ISERROR(VLOOKUP($D53&amp;"@6",'中間シート（個人）'!$F$6:$O$100,4,FALSE)&amp;VLOOKUP($D53&amp;"@6",'中間シート（個人）'!$F$6:$O$100,5,FALSE)),"",VLOOKUP($D53&amp;"@6",'中間シート（個人）'!$F$6:$O$100,4,FALSE)&amp;VLOOKUP($D53&amp;"@6",'中間シート（個人）'!$F$6:$O$100,5,FALSE))</f>
      </c>
      <c r="AC53" s="30">
        <f>IF(ISERROR(VLOOKUP($D53&amp;"@6",'中間シート（個人）'!$F$6:$O$100,6,FALSE)&amp;VLOOKUP($D53&amp;"@6",'中間シート（個人）'!$F$6:$O$100,7,FALSE)&amp;"."&amp;VLOOKUP($D53&amp;"@6",'中間シート（個人）'!$F$6:$O$100,8,FALSE)),"",VLOOKUP($D53&amp;"@6",'中間シート（個人）'!$F$6:$O$100,6,FALSE)&amp;VLOOKUP($D53&amp;"@6",'中間シート（個人）'!$F$6:$O$100,7,FALSE)&amp;"."&amp;VLOOKUP($D53&amp;"@6",'中間シート（個人）'!$F$6:$O$100,8,FALSE))</f>
      </c>
      <c r="AD53" s="30">
        <f>IF(ISERROR(VLOOKUP($D53&amp;"@7",'中間シート（個人）'!$F$6:$O$100,4,FALSE)&amp;VLOOKUP($D53&amp;"@7",'中間シート（個人）'!$F$6:$O$100,5,FALSE)),"",VLOOKUP($D53&amp;"@7",'中間シート（個人）'!$F$6:$O$100,4,FALSE)&amp;VLOOKUP($D53&amp;"@7",'中間シート（個人）'!$F$6:$O$100,5,FALSE))</f>
      </c>
      <c r="AE53" s="30">
        <f>IF(ISERROR(VLOOKUP($D53&amp;"@7",'中間シート（個人）'!$F$6:$O$100,6,FALSE)&amp;VLOOKUP($D53&amp;"@7",'中間シート（個人）'!$F$6:$O$100,7,FALSE)&amp;"."&amp;VLOOKUP($D53&amp;"@7",'中間シート（個人）'!$F$6:$O$100,8,FALSE)),"",VLOOKUP($D53&amp;"@7",'中間シート（個人）'!$F$6:$O$100,6,FALSE)&amp;VLOOKUP($D53&amp;"@7",'中間シート（個人）'!$F$6:$O$100,7,FALSE)&amp;"."&amp;VLOOKUP($D53&amp;"@7",'中間シート（個人）'!$F$6:$O$100,8,FALSE))</f>
      </c>
      <c r="AF53" s="30">
        <f>IF(ISERROR(VLOOKUP($D53&amp;"@8",'中間シート（個人）'!$F$6:$O$100,4,FALSE)&amp;VLOOKUP($D53&amp;"@8",'中間シート（個人）'!$F$6:$O$100,5,FALSE)),"",VLOOKUP($D53&amp;"@8",'中間シート（個人）'!$F$6:$O$100,4,FALSE)&amp;VLOOKUP($D53&amp;"@8",'中間シート（個人）'!$F$6:$O$100,5,FALSE))</f>
      </c>
      <c r="AG53" s="30">
        <f>IF(ISERROR(VLOOKUP($D53&amp;"@8",'中間シート（個人）'!$F$6:$O$100,6,FALSE)&amp;VLOOKUP($D53&amp;"@8",'中間シート（個人）'!$F$6:$O$100,7,FALSE)&amp;"."&amp;VLOOKUP($D53&amp;"@8",'中間シート（個人）'!$F$6:$O$100,8,FALSE)),"",VLOOKUP($D53&amp;"@8",'中間シート（個人）'!$F$6:$O$100,6,FALSE)&amp;VLOOKUP($D53&amp;"@8",'中間シート（個人）'!$F$6:$O$100,7,FALSE)&amp;"."&amp;VLOOKUP($D53&amp;"@8",'中間シート（個人）'!$F$6:$O$100,8,FALSE))</f>
      </c>
      <c r="AH53" s="30">
        <f>IF(ISERROR(VLOOKUP($D53&amp;"@9",'中間シート（個人）'!$F$6:$O$100,4,FALSE)&amp;VLOOKUP($D53&amp;"@9",'中間シート（個人）'!$F$6:$O$100,5,FALSE)),"",VLOOKUP($D53&amp;"@9",'中間シート（個人）'!$F$6:$O$100,4,FALSE)&amp;VLOOKUP($D53&amp;"@9",'中間シート（個人）'!$F$6:$O$100,5,FALSE))</f>
      </c>
      <c r="AI53" s="30">
        <f>IF(ISERROR(VLOOKUP($D53&amp;"@9",'中間シート（個人）'!$F$6:$O$100,6,FALSE)&amp;VLOOKUP($D53&amp;"@9",'中間シート（個人）'!$F$6:$O$100,7,FALSE)&amp;"."&amp;VLOOKUP($D53&amp;"@9",'中間シート（個人）'!$F$6:$O$100,8,FALSE)),"",VLOOKUP($D53&amp;"@9",'中間シート（個人）'!$F$6:$O$100,6,FALSE)&amp;VLOOKUP($D53&amp;"@9",'中間シート（個人）'!$F$6:$O$100,7,FALSE)&amp;"."&amp;VLOOKUP($D53&amp;"@9",'中間シート（個人）'!$F$6:$O$100,8,FALSE))</f>
      </c>
      <c r="AJ53" s="30">
        <f>IF(ISERROR(VLOOKUP($D53&amp;"@10",'中間シート（個人）'!$F$6:$O$100,4,FALSE)&amp;VLOOKUP($D53&amp;"@10",'中間シート（個人）'!$F$6:$O$100,5,FALSE)),"",VLOOKUP($D53&amp;"@10",'中間シート（個人）'!$F$6:$O$100,4,FALSE)&amp;VLOOKUP($D53&amp;"@10",'中間シート（個人）'!$F$6:$O$100,5,FALSE))</f>
      </c>
      <c r="AK53" s="30">
        <f>IF(ISERROR(VLOOKUP($D53&amp;"@10",'中間シート（個人）'!$F$6:$O$100,6,FALSE)&amp;VLOOKUP($D53&amp;"@10",'中間シート（個人）'!$F$6:$O$100,7,FALSE)&amp;"."&amp;VLOOKUP($D53&amp;"@10",'中間シート（個人）'!$F$6:$O$100,8,FALSE)),"",VLOOKUP($D53&amp;"@10",'中間シート（個人）'!$F$6:$O$100,6,FALSE)&amp;VLOOKUP($D53&amp;"@10",'中間シート（個人）'!$F$6:$O$100,7,FALSE)&amp;"."&amp;VLOOKUP($D53&amp;"@10",'中間シート（個人）'!$F$6:$O$100,8,FALSE))</f>
      </c>
    </row>
    <row r="54" spans="3:37" ht="13.5">
      <c r="C54" s="30">
        <f>IF('中間シート（個人）'!D56="○","",VLOOKUP('個人種目'!F56,Sheet2!$A$2:$B$3,2,FALSE))</f>
      </c>
      <c r="D54" s="30">
        <f>IF('中間シート（個人）'!D56="○","",'中間シート（個人）'!C56)</f>
      </c>
      <c r="E54" s="30">
        <f>IF('中間シート（個人）'!D56="○","",ASC('個人種目'!D56&amp;" "&amp;'個人種目'!E56))</f>
      </c>
      <c r="F54" s="30">
        <f>IF('中間シート（個人）'!D56="○","",'個人種目'!G56&amp;IF(LEN('個人種目'!H56)=1,"0"&amp;'個人種目'!H56,'個人種目'!H56)&amp;IF(LEN('個人種目'!I56)=1,"0"&amp;'個人種目'!I56,'個人種目'!I56))</f>
      </c>
      <c r="G54" s="31">
        <f>IF('中間シート（個人）'!D56="○","",5)</f>
      </c>
      <c r="H54" s="30">
        <f>IF('中間シート（個人）'!D56="○","",0)</f>
      </c>
      <c r="I54" s="30">
        <f>IF('中間シート（個人）'!D56="○","",'中間シート（個人）'!H56)</f>
      </c>
      <c r="K54" s="30">
        <f>IF('中間シート（個人）'!D56="○","",'個人種目'!$K$1)</f>
      </c>
      <c r="M54" s="30">
        <f>IF('中間シート（個人）'!D56="○","",'個人種目'!$K$1)</f>
      </c>
      <c r="Q54" s="30">
        <f>IF('中間シート（個人）'!D56="○","",4)</f>
      </c>
      <c r="R54" s="30">
        <f>IF(ISERROR(VLOOKUP($D54&amp;"@1",'中間シート（個人）'!$F$6:$O$100,4,FALSE)&amp;VLOOKUP($D54&amp;"@1",'中間シート（個人）'!$F$6:$O$100,5,FALSE)),"",VLOOKUP($D54&amp;"@1",'中間シート（個人）'!$F$6:$O$100,4,FALSE)&amp;VLOOKUP($D54&amp;"@1",'中間シート（個人）'!$F$6:$O$100,5,FALSE))</f>
      </c>
      <c r="S54" s="30">
        <f>IF(ISERROR(VLOOKUP($D54&amp;"@1",'中間シート（個人）'!$F$6:$O$100,6,FALSE)&amp;VLOOKUP($D54&amp;"@1",'中間シート（個人）'!$F$6:$O$100,7,FALSE)&amp;"."&amp;VLOOKUP($D54&amp;"@1",'中間シート（個人）'!$F$6:$O$100,8,FALSE)),"",VLOOKUP($D54&amp;"@1",'中間シート（個人）'!$F$6:$O$100,6,FALSE)&amp;VLOOKUP($D54&amp;"@1",'中間シート（個人）'!$F$6:$O$100,7,FALSE)&amp;"."&amp;VLOOKUP($D54&amp;"@1",'中間シート（個人）'!$F$6:$O$100,8,FALSE))</f>
      </c>
      <c r="T54" s="30">
        <f>IF(ISERROR(VLOOKUP($D54&amp;"@2",'中間シート（個人）'!$F$6:$O$100,4,FALSE)&amp;VLOOKUP($D54&amp;"@2",'中間シート（個人）'!$F$6:$O$100,5,FALSE)),"",VLOOKUP($D54&amp;"@2",'中間シート（個人）'!$F$6:$O$100,4,FALSE)&amp;VLOOKUP($D54&amp;"@2",'中間シート（個人）'!$F$6:$O$100,5,FALSE))</f>
      </c>
      <c r="U54" s="30">
        <f>IF(ISERROR(VLOOKUP($D54&amp;"@2",'中間シート（個人）'!$F$6:$O$100,6,FALSE)&amp;VLOOKUP($D54&amp;"@2",'中間シート（個人）'!$F$6:$O$100,7,FALSE)&amp;"."&amp;VLOOKUP($D54&amp;"@2",'中間シート（個人）'!$F$6:$O$100,8,FALSE)),"",VLOOKUP($D54&amp;"@2",'中間シート（個人）'!$F$6:$O$100,6,FALSE)&amp;VLOOKUP($D54&amp;"@2",'中間シート（個人）'!$F$6:$O$100,7,FALSE)&amp;"."&amp;VLOOKUP($D54&amp;"@2",'中間シート（個人）'!$F$6:$O$100,8,FALSE))</f>
      </c>
      <c r="V54" s="30">
        <f>IF(ISERROR(VLOOKUP($D54&amp;"@3",'中間シート（個人）'!$F$6:$O$100,4,FALSE)&amp;VLOOKUP($D54&amp;"@3",'中間シート（個人）'!$F$6:$O$100,5,FALSE)),"",VLOOKUP($D54&amp;"@3",'中間シート（個人）'!$F$6:$O$100,4,FALSE)&amp;VLOOKUP($D54&amp;"@3",'中間シート（個人）'!$F$6:$O$100,5,FALSE))</f>
      </c>
      <c r="W54" s="30">
        <f>IF(ISERROR(VLOOKUP($D54&amp;"@3",'中間シート（個人）'!$F$6:$O$100,6,FALSE)&amp;VLOOKUP($D54&amp;"@3",'中間シート（個人）'!$F$6:$O$100,7,FALSE)&amp;"."&amp;VLOOKUP($D54&amp;"@3",'中間シート（個人）'!$F$6:$O$100,8,FALSE)),"",VLOOKUP($D54&amp;"@3",'中間シート（個人）'!$F$6:$O$100,6,FALSE)&amp;VLOOKUP($D54&amp;"@3",'中間シート（個人）'!$F$6:$O$100,7,FALSE)&amp;"."&amp;VLOOKUP($D54&amp;"@3",'中間シート（個人）'!$F$6:$O$100,8,FALSE))</f>
      </c>
      <c r="X54" s="30">
        <f>IF(ISERROR(VLOOKUP($D54&amp;"@4",'中間シート（個人）'!$F$6:$O$100,4,FALSE)&amp;VLOOKUP($D54&amp;"@4",'中間シート（個人）'!$F$6:$O$100,5,FALSE)),"",VLOOKUP($D54&amp;"@4",'中間シート（個人）'!$F$6:$O$100,4,FALSE)&amp;VLOOKUP($D54&amp;"@4",'中間シート（個人）'!$F$6:$O$100,5,FALSE))</f>
      </c>
      <c r="Y54" s="30">
        <f>IF(ISERROR(VLOOKUP($D54&amp;"@4",'中間シート（個人）'!$F$6:$O$100,6,FALSE)&amp;VLOOKUP($D54&amp;"@4",'中間シート（個人）'!$F$6:$O$100,7,FALSE)&amp;"."&amp;VLOOKUP($D54&amp;"@4",'中間シート（個人）'!$F$6:$O$100,8,FALSE)),"",VLOOKUP($D54&amp;"@4",'中間シート（個人）'!$F$6:$O$100,6,FALSE)&amp;VLOOKUP($D54&amp;"@4",'中間シート（個人）'!$F$6:$O$100,7,FALSE)&amp;"."&amp;VLOOKUP($D54&amp;"@4",'中間シート（個人）'!$F$6:$O$100,8,FALSE))</f>
      </c>
      <c r="Z54" s="30">
        <f>IF(ISERROR(VLOOKUP($D54&amp;"@5",'中間シート（個人）'!$F$6:$O$100,4,FALSE)&amp;VLOOKUP($D54&amp;"@5",'中間シート（個人）'!$F$6:$O$100,5,FALSE)),"",VLOOKUP($D54&amp;"@5",'中間シート（個人）'!$F$6:$O$100,4,FALSE)&amp;VLOOKUP($D54&amp;"@5",'中間シート（個人）'!$F$6:$O$100,5,FALSE))</f>
      </c>
      <c r="AA54" s="30">
        <f>IF(ISERROR(VLOOKUP($D54&amp;"@5",'中間シート（個人）'!$F$6:$O$100,6,FALSE)&amp;VLOOKUP($D54&amp;"@5",'中間シート（個人）'!$F$6:$O$100,7,FALSE)&amp;"."&amp;VLOOKUP($D54&amp;"@5",'中間シート（個人）'!$F$6:$O$100,8,FALSE)),"",VLOOKUP($D54&amp;"@5",'中間シート（個人）'!$F$6:$O$100,6,FALSE)&amp;VLOOKUP($D54&amp;"@5",'中間シート（個人）'!$F$6:$O$100,7,FALSE)&amp;"."&amp;VLOOKUP($D54&amp;"@5",'中間シート（個人）'!$F$6:$O$100,8,FALSE))</f>
      </c>
      <c r="AB54" s="30">
        <f>IF(ISERROR(VLOOKUP($D54&amp;"@6",'中間シート（個人）'!$F$6:$O$100,4,FALSE)&amp;VLOOKUP($D54&amp;"@6",'中間シート（個人）'!$F$6:$O$100,5,FALSE)),"",VLOOKUP($D54&amp;"@6",'中間シート（個人）'!$F$6:$O$100,4,FALSE)&amp;VLOOKUP($D54&amp;"@6",'中間シート（個人）'!$F$6:$O$100,5,FALSE))</f>
      </c>
      <c r="AC54" s="30">
        <f>IF(ISERROR(VLOOKUP($D54&amp;"@6",'中間シート（個人）'!$F$6:$O$100,6,FALSE)&amp;VLOOKUP($D54&amp;"@6",'中間シート（個人）'!$F$6:$O$100,7,FALSE)&amp;"."&amp;VLOOKUP($D54&amp;"@6",'中間シート（個人）'!$F$6:$O$100,8,FALSE)),"",VLOOKUP($D54&amp;"@6",'中間シート（個人）'!$F$6:$O$100,6,FALSE)&amp;VLOOKUP($D54&amp;"@6",'中間シート（個人）'!$F$6:$O$100,7,FALSE)&amp;"."&amp;VLOOKUP($D54&amp;"@6",'中間シート（個人）'!$F$6:$O$100,8,FALSE))</f>
      </c>
      <c r="AD54" s="30">
        <f>IF(ISERROR(VLOOKUP($D54&amp;"@7",'中間シート（個人）'!$F$6:$O$100,4,FALSE)&amp;VLOOKUP($D54&amp;"@7",'中間シート（個人）'!$F$6:$O$100,5,FALSE)),"",VLOOKUP($D54&amp;"@7",'中間シート（個人）'!$F$6:$O$100,4,FALSE)&amp;VLOOKUP($D54&amp;"@7",'中間シート（個人）'!$F$6:$O$100,5,FALSE))</f>
      </c>
      <c r="AE54" s="30">
        <f>IF(ISERROR(VLOOKUP($D54&amp;"@7",'中間シート（個人）'!$F$6:$O$100,6,FALSE)&amp;VLOOKUP($D54&amp;"@7",'中間シート（個人）'!$F$6:$O$100,7,FALSE)&amp;"."&amp;VLOOKUP($D54&amp;"@7",'中間シート（個人）'!$F$6:$O$100,8,FALSE)),"",VLOOKUP($D54&amp;"@7",'中間シート（個人）'!$F$6:$O$100,6,FALSE)&amp;VLOOKUP($D54&amp;"@7",'中間シート（個人）'!$F$6:$O$100,7,FALSE)&amp;"."&amp;VLOOKUP($D54&amp;"@7",'中間シート（個人）'!$F$6:$O$100,8,FALSE))</f>
      </c>
      <c r="AF54" s="30">
        <f>IF(ISERROR(VLOOKUP($D54&amp;"@8",'中間シート（個人）'!$F$6:$O$100,4,FALSE)&amp;VLOOKUP($D54&amp;"@8",'中間シート（個人）'!$F$6:$O$100,5,FALSE)),"",VLOOKUP($D54&amp;"@8",'中間シート（個人）'!$F$6:$O$100,4,FALSE)&amp;VLOOKUP($D54&amp;"@8",'中間シート（個人）'!$F$6:$O$100,5,FALSE))</f>
      </c>
      <c r="AG54" s="30">
        <f>IF(ISERROR(VLOOKUP($D54&amp;"@8",'中間シート（個人）'!$F$6:$O$100,6,FALSE)&amp;VLOOKUP($D54&amp;"@8",'中間シート（個人）'!$F$6:$O$100,7,FALSE)&amp;"."&amp;VLOOKUP($D54&amp;"@8",'中間シート（個人）'!$F$6:$O$100,8,FALSE)),"",VLOOKUP($D54&amp;"@8",'中間シート（個人）'!$F$6:$O$100,6,FALSE)&amp;VLOOKUP($D54&amp;"@8",'中間シート（個人）'!$F$6:$O$100,7,FALSE)&amp;"."&amp;VLOOKUP($D54&amp;"@8",'中間シート（個人）'!$F$6:$O$100,8,FALSE))</f>
      </c>
      <c r="AH54" s="30">
        <f>IF(ISERROR(VLOOKUP($D54&amp;"@9",'中間シート（個人）'!$F$6:$O$100,4,FALSE)&amp;VLOOKUP($D54&amp;"@9",'中間シート（個人）'!$F$6:$O$100,5,FALSE)),"",VLOOKUP($D54&amp;"@9",'中間シート（個人）'!$F$6:$O$100,4,FALSE)&amp;VLOOKUP($D54&amp;"@9",'中間シート（個人）'!$F$6:$O$100,5,FALSE))</f>
      </c>
      <c r="AI54" s="30">
        <f>IF(ISERROR(VLOOKUP($D54&amp;"@9",'中間シート（個人）'!$F$6:$O$100,6,FALSE)&amp;VLOOKUP($D54&amp;"@9",'中間シート（個人）'!$F$6:$O$100,7,FALSE)&amp;"."&amp;VLOOKUP($D54&amp;"@9",'中間シート（個人）'!$F$6:$O$100,8,FALSE)),"",VLOOKUP($D54&amp;"@9",'中間シート（個人）'!$F$6:$O$100,6,FALSE)&amp;VLOOKUP($D54&amp;"@9",'中間シート（個人）'!$F$6:$O$100,7,FALSE)&amp;"."&amp;VLOOKUP($D54&amp;"@9",'中間シート（個人）'!$F$6:$O$100,8,FALSE))</f>
      </c>
      <c r="AJ54" s="30">
        <f>IF(ISERROR(VLOOKUP($D54&amp;"@10",'中間シート（個人）'!$F$6:$O$100,4,FALSE)&amp;VLOOKUP($D54&amp;"@10",'中間シート（個人）'!$F$6:$O$100,5,FALSE)),"",VLOOKUP($D54&amp;"@10",'中間シート（個人）'!$F$6:$O$100,4,FALSE)&amp;VLOOKUP($D54&amp;"@10",'中間シート（個人）'!$F$6:$O$100,5,FALSE))</f>
      </c>
      <c r="AK54" s="30">
        <f>IF(ISERROR(VLOOKUP($D54&amp;"@10",'中間シート（個人）'!$F$6:$O$100,6,FALSE)&amp;VLOOKUP($D54&amp;"@10",'中間シート（個人）'!$F$6:$O$100,7,FALSE)&amp;"."&amp;VLOOKUP($D54&amp;"@10",'中間シート（個人）'!$F$6:$O$100,8,FALSE)),"",VLOOKUP($D54&amp;"@10",'中間シート（個人）'!$F$6:$O$100,6,FALSE)&amp;VLOOKUP($D54&amp;"@10",'中間シート（個人）'!$F$6:$O$100,7,FALSE)&amp;"."&amp;VLOOKUP($D54&amp;"@10",'中間シート（個人）'!$F$6:$O$100,8,FALSE))</f>
      </c>
    </row>
    <row r="55" spans="3:37" ht="13.5">
      <c r="C55" s="30">
        <f>IF('中間シート（個人）'!D57="○","",VLOOKUP('個人種目'!F57,Sheet2!$A$2:$B$3,2,FALSE))</f>
      </c>
      <c r="D55" s="30">
        <f>IF('中間シート（個人）'!D57="○","",'中間シート（個人）'!C57)</f>
      </c>
      <c r="E55" s="30">
        <f>IF('中間シート（個人）'!D57="○","",ASC('個人種目'!D57&amp;" "&amp;'個人種目'!E57))</f>
      </c>
      <c r="F55" s="30">
        <f>IF('中間シート（個人）'!D57="○","",'個人種目'!G57&amp;IF(LEN('個人種目'!H57)=1,"0"&amp;'個人種目'!H57,'個人種目'!H57)&amp;IF(LEN('個人種目'!I57)=1,"0"&amp;'個人種目'!I57,'個人種目'!I57))</f>
      </c>
      <c r="G55" s="31">
        <f>IF('中間シート（個人）'!D57="○","",5)</f>
      </c>
      <c r="H55" s="30">
        <f>IF('中間シート（個人）'!D57="○","",0)</f>
      </c>
      <c r="I55" s="30">
        <f>IF('中間シート（個人）'!D57="○","",'中間シート（個人）'!H57)</f>
      </c>
      <c r="K55" s="30">
        <f>IF('中間シート（個人）'!D57="○","",'個人種目'!$K$1)</f>
      </c>
      <c r="M55" s="30">
        <f>IF('中間シート（個人）'!D57="○","",'個人種目'!$K$1)</f>
      </c>
      <c r="Q55" s="30">
        <f>IF('中間シート（個人）'!D57="○","",4)</f>
      </c>
      <c r="R55" s="30">
        <f>IF(ISERROR(VLOOKUP($D55&amp;"@1",'中間シート（個人）'!$F$6:$O$100,4,FALSE)&amp;VLOOKUP($D55&amp;"@1",'中間シート（個人）'!$F$6:$O$100,5,FALSE)),"",VLOOKUP($D55&amp;"@1",'中間シート（個人）'!$F$6:$O$100,4,FALSE)&amp;VLOOKUP($D55&amp;"@1",'中間シート（個人）'!$F$6:$O$100,5,FALSE))</f>
      </c>
      <c r="S55" s="30">
        <f>IF(ISERROR(VLOOKUP($D55&amp;"@1",'中間シート（個人）'!$F$6:$O$100,6,FALSE)&amp;VLOOKUP($D55&amp;"@1",'中間シート（個人）'!$F$6:$O$100,7,FALSE)&amp;"."&amp;VLOOKUP($D55&amp;"@1",'中間シート（個人）'!$F$6:$O$100,8,FALSE)),"",VLOOKUP($D55&amp;"@1",'中間シート（個人）'!$F$6:$O$100,6,FALSE)&amp;VLOOKUP($D55&amp;"@1",'中間シート（個人）'!$F$6:$O$100,7,FALSE)&amp;"."&amp;VLOOKUP($D55&amp;"@1",'中間シート（個人）'!$F$6:$O$100,8,FALSE))</f>
      </c>
      <c r="T55" s="30">
        <f>IF(ISERROR(VLOOKUP($D55&amp;"@2",'中間シート（個人）'!$F$6:$O$100,4,FALSE)&amp;VLOOKUP($D55&amp;"@2",'中間シート（個人）'!$F$6:$O$100,5,FALSE)),"",VLOOKUP($D55&amp;"@2",'中間シート（個人）'!$F$6:$O$100,4,FALSE)&amp;VLOOKUP($D55&amp;"@2",'中間シート（個人）'!$F$6:$O$100,5,FALSE))</f>
      </c>
      <c r="U55" s="30">
        <f>IF(ISERROR(VLOOKUP($D55&amp;"@2",'中間シート（個人）'!$F$6:$O$100,6,FALSE)&amp;VLOOKUP($D55&amp;"@2",'中間シート（個人）'!$F$6:$O$100,7,FALSE)&amp;"."&amp;VLOOKUP($D55&amp;"@2",'中間シート（個人）'!$F$6:$O$100,8,FALSE)),"",VLOOKUP($D55&amp;"@2",'中間シート（個人）'!$F$6:$O$100,6,FALSE)&amp;VLOOKUP($D55&amp;"@2",'中間シート（個人）'!$F$6:$O$100,7,FALSE)&amp;"."&amp;VLOOKUP($D55&amp;"@2",'中間シート（個人）'!$F$6:$O$100,8,FALSE))</f>
      </c>
      <c r="V55" s="30">
        <f>IF(ISERROR(VLOOKUP($D55&amp;"@3",'中間シート（個人）'!$F$6:$O$100,4,FALSE)&amp;VLOOKUP($D55&amp;"@3",'中間シート（個人）'!$F$6:$O$100,5,FALSE)),"",VLOOKUP($D55&amp;"@3",'中間シート（個人）'!$F$6:$O$100,4,FALSE)&amp;VLOOKUP($D55&amp;"@3",'中間シート（個人）'!$F$6:$O$100,5,FALSE))</f>
      </c>
      <c r="W55" s="30">
        <f>IF(ISERROR(VLOOKUP($D55&amp;"@3",'中間シート（個人）'!$F$6:$O$100,6,FALSE)&amp;VLOOKUP($D55&amp;"@3",'中間シート（個人）'!$F$6:$O$100,7,FALSE)&amp;"."&amp;VLOOKUP($D55&amp;"@3",'中間シート（個人）'!$F$6:$O$100,8,FALSE)),"",VLOOKUP($D55&amp;"@3",'中間シート（個人）'!$F$6:$O$100,6,FALSE)&amp;VLOOKUP($D55&amp;"@3",'中間シート（個人）'!$F$6:$O$100,7,FALSE)&amp;"."&amp;VLOOKUP($D55&amp;"@3",'中間シート（個人）'!$F$6:$O$100,8,FALSE))</f>
      </c>
      <c r="X55" s="30">
        <f>IF(ISERROR(VLOOKUP($D55&amp;"@4",'中間シート（個人）'!$F$6:$O$100,4,FALSE)&amp;VLOOKUP($D55&amp;"@4",'中間シート（個人）'!$F$6:$O$100,5,FALSE)),"",VLOOKUP($D55&amp;"@4",'中間シート（個人）'!$F$6:$O$100,4,FALSE)&amp;VLOOKUP($D55&amp;"@4",'中間シート（個人）'!$F$6:$O$100,5,FALSE))</f>
      </c>
      <c r="Y55" s="30">
        <f>IF(ISERROR(VLOOKUP($D55&amp;"@4",'中間シート（個人）'!$F$6:$O$100,6,FALSE)&amp;VLOOKUP($D55&amp;"@4",'中間シート（個人）'!$F$6:$O$100,7,FALSE)&amp;"."&amp;VLOOKUP($D55&amp;"@4",'中間シート（個人）'!$F$6:$O$100,8,FALSE)),"",VLOOKUP($D55&amp;"@4",'中間シート（個人）'!$F$6:$O$100,6,FALSE)&amp;VLOOKUP($D55&amp;"@4",'中間シート（個人）'!$F$6:$O$100,7,FALSE)&amp;"."&amp;VLOOKUP($D55&amp;"@4",'中間シート（個人）'!$F$6:$O$100,8,FALSE))</f>
      </c>
      <c r="Z55" s="30">
        <f>IF(ISERROR(VLOOKUP($D55&amp;"@5",'中間シート（個人）'!$F$6:$O$100,4,FALSE)&amp;VLOOKUP($D55&amp;"@5",'中間シート（個人）'!$F$6:$O$100,5,FALSE)),"",VLOOKUP($D55&amp;"@5",'中間シート（個人）'!$F$6:$O$100,4,FALSE)&amp;VLOOKUP($D55&amp;"@5",'中間シート（個人）'!$F$6:$O$100,5,FALSE))</f>
      </c>
      <c r="AA55" s="30">
        <f>IF(ISERROR(VLOOKUP($D55&amp;"@5",'中間シート（個人）'!$F$6:$O$100,6,FALSE)&amp;VLOOKUP($D55&amp;"@5",'中間シート（個人）'!$F$6:$O$100,7,FALSE)&amp;"."&amp;VLOOKUP($D55&amp;"@5",'中間シート（個人）'!$F$6:$O$100,8,FALSE)),"",VLOOKUP($D55&amp;"@5",'中間シート（個人）'!$F$6:$O$100,6,FALSE)&amp;VLOOKUP($D55&amp;"@5",'中間シート（個人）'!$F$6:$O$100,7,FALSE)&amp;"."&amp;VLOOKUP($D55&amp;"@5",'中間シート（個人）'!$F$6:$O$100,8,FALSE))</f>
      </c>
      <c r="AB55" s="30">
        <f>IF(ISERROR(VLOOKUP($D55&amp;"@6",'中間シート（個人）'!$F$6:$O$100,4,FALSE)&amp;VLOOKUP($D55&amp;"@6",'中間シート（個人）'!$F$6:$O$100,5,FALSE)),"",VLOOKUP($D55&amp;"@6",'中間シート（個人）'!$F$6:$O$100,4,FALSE)&amp;VLOOKUP($D55&amp;"@6",'中間シート（個人）'!$F$6:$O$100,5,FALSE))</f>
      </c>
      <c r="AC55" s="30">
        <f>IF(ISERROR(VLOOKUP($D55&amp;"@6",'中間シート（個人）'!$F$6:$O$100,6,FALSE)&amp;VLOOKUP($D55&amp;"@6",'中間シート（個人）'!$F$6:$O$100,7,FALSE)&amp;"."&amp;VLOOKUP($D55&amp;"@6",'中間シート（個人）'!$F$6:$O$100,8,FALSE)),"",VLOOKUP($D55&amp;"@6",'中間シート（個人）'!$F$6:$O$100,6,FALSE)&amp;VLOOKUP($D55&amp;"@6",'中間シート（個人）'!$F$6:$O$100,7,FALSE)&amp;"."&amp;VLOOKUP($D55&amp;"@6",'中間シート（個人）'!$F$6:$O$100,8,FALSE))</f>
      </c>
      <c r="AD55" s="30">
        <f>IF(ISERROR(VLOOKUP($D55&amp;"@7",'中間シート（個人）'!$F$6:$O$100,4,FALSE)&amp;VLOOKUP($D55&amp;"@7",'中間シート（個人）'!$F$6:$O$100,5,FALSE)),"",VLOOKUP($D55&amp;"@7",'中間シート（個人）'!$F$6:$O$100,4,FALSE)&amp;VLOOKUP($D55&amp;"@7",'中間シート（個人）'!$F$6:$O$100,5,FALSE))</f>
      </c>
      <c r="AE55" s="30">
        <f>IF(ISERROR(VLOOKUP($D55&amp;"@7",'中間シート（個人）'!$F$6:$O$100,6,FALSE)&amp;VLOOKUP($D55&amp;"@7",'中間シート（個人）'!$F$6:$O$100,7,FALSE)&amp;"."&amp;VLOOKUP($D55&amp;"@7",'中間シート（個人）'!$F$6:$O$100,8,FALSE)),"",VLOOKUP($D55&amp;"@7",'中間シート（個人）'!$F$6:$O$100,6,FALSE)&amp;VLOOKUP($D55&amp;"@7",'中間シート（個人）'!$F$6:$O$100,7,FALSE)&amp;"."&amp;VLOOKUP($D55&amp;"@7",'中間シート（個人）'!$F$6:$O$100,8,FALSE))</f>
      </c>
      <c r="AF55" s="30">
        <f>IF(ISERROR(VLOOKUP($D55&amp;"@8",'中間シート（個人）'!$F$6:$O$100,4,FALSE)&amp;VLOOKUP($D55&amp;"@8",'中間シート（個人）'!$F$6:$O$100,5,FALSE)),"",VLOOKUP($D55&amp;"@8",'中間シート（個人）'!$F$6:$O$100,4,FALSE)&amp;VLOOKUP($D55&amp;"@8",'中間シート（個人）'!$F$6:$O$100,5,FALSE))</f>
      </c>
      <c r="AG55" s="30">
        <f>IF(ISERROR(VLOOKUP($D55&amp;"@8",'中間シート（個人）'!$F$6:$O$100,6,FALSE)&amp;VLOOKUP($D55&amp;"@8",'中間シート（個人）'!$F$6:$O$100,7,FALSE)&amp;"."&amp;VLOOKUP($D55&amp;"@8",'中間シート（個人）'!$F$6:$O$100,8,FALSE)),"",VLOOKUP($D55&amp;"@8",'中間シート（個人）'!$F$6:$O$100,6,FALSE)&amp;VLOOKUP($D55&amp;"@8",'中間シート（個人）'!$F$6:$O$100,7,FALSE)&amp;"."&amp;VLOOKUP($D55&amp;"@8",'中間シート（個人）'!$F$6:$O$100,8,FALSE))</f>
      </c>
      <c r="AH55" s="30">
        <f>IF(ISERROR(VLOOKUP($D55&amp;"@9",'中間シート（個人）'!$F$6:$O$100,4,FALSE)&amp;VLOOKUP($D55&amp;"@9",'中間シート（個人）'!$F$6:$O$100,5,FALSE)),"",VLOOKUP($D55&amp;"@9",'中間シート（個人）'!$F$6:$O$100,4,FALSE)&amp;VLOOKUP($D55&amp;"@9",'中間シート（個人）'!$F$6:$O$100,5,FALSE))</f>
      </c>
      <c r="AI55" s="30">
        <f>IF(ISERROR(VLOOKUP($D55&amp;"@9",'中間シート（個人）'!$F$6:$O$100,6,FALSE)&amp;VLOOKUP($D55&amp;"@9",'中間シート（個人）'!$F$6:$O$100,7,FALSE)&amp;"."&amp;VLOOKUP($D55&amp;"@9",'中間シート（個人）'!$F$6:$O$100,8,FALSE)),"",VLOOKUP($D55&amp;"@9",'中間シート（個人）'!$F$6:$O$100,6,FALSE)&amp;VLOOKUP($D55&amp;"@9",'中間シート（個人）'!$F$6:$O$100,7,FALSE)&amp;"."&amp;VLOOKUP($D55&amp;"@9",'中間シート（個人）'!$F$6:$O$100,8,FALSE))</f>
      </c>
      <c r="AJ55" s="30">
        <f>IF(ISERROR(VLOOKUP($D55&amp;"@10",'中間シート（個人）'!$F$6:$O$100,4,FALSE)&amp;VLOOKUP($D55&amp;"@10",'中間シート（個人）'!$F$6:$O$100,5,FALSE)),"",VLOOKUP($D55&amp;"@10",'中間シート（個人）'!$F$6:$O$100,4,FALSE)&amp;VLOOKUP($D55&amp;"@10",'中間シート（個人）'!$F$6:$O$100,5,FALSE))</f>
      </c>
      <c r="AK55" s="30">
        <f>IF(ISERROR(VLOOKUP($D55&amp;"@10",'中間シート（個人）'!$F$6:$O$100,6,FALSE)&amp;VLOOKUP($D55&amp;"@10",'中間シート（個人）'!$F$6:$O$100,7,FALSE)&amp;"."&amp;VLOOKUP($D55&amp;"@10",'中間シート（個人）'!$F$6:$O$100,8,FALSE)),"",VLOOKUP($D55&amp;"@10",'中間シート（個人）'!$F$6:$O$100,6,FALSE)&amp;VLOOKUP($D55&amp;"@10",'中間シート（個人）'!$F$6:$O$100,7,FALSE)&amp;"."&amp;VLOOKUP($D55&amp;"@10",'中間シート（個人）'!$F$6:$O$100,8,FALSE))</f>
      </c>
    </row>
    <row r="56" spans="3:37" ht="13.5">
      <c r="C56" s="30">
        <f>IF('中間シート（個人）'!D58="○","",VLOOKUP('個人種目'!F58,Sheet2!$A$2:$B$3,2,FALSE))</f>
      </c>
      <c r="D56" s="30">
        <f>IF('中間シート（個人）'!D58="○","",'中間シート（個人）'!C58)</f>
      </c>
      <c r="E56" s="30">
        <f>IF('中間シート（個人）'!D58="○","",ASC('個人種目'!D58&amp;" "&amp;'個人種目'!E58))</f>
      </c>
      <c r="F56" s="30">
        <f>IF('中間シート（個人）'!D58="○","",'個人種目'!G58&amp;IF(LEN('個人種目'!H58)=1,"0"&amp;'個人種目'!H58,'個人種目'!H58)&amp;IF(LEN('個人種目'!I58)=1,"0"&amp;'個人種目'!I58,'個人種目'!I58))</f>
      </c>
      <c r="G56" s="31">
        <f>IF('中間シート（個人）'!D58="○","",5)</f>
      </c>
      <c r="H56" s="30">
        <f>IF('中間シート（個人）'!D58="○","",0)</f>
      </c>
      <c r="I56" s="30">
        <f>IF('中間シート（個人）'!D58="○","",'中間シート（個人）'!H58)</f>
      </c>
      <c r="K56" s="30">
        <f>IF('中間シート（個人）'!D58="○","",'個人種目'!$K$1)</f>
      </c>
      <c r="M56" s="30">
        <f>IF('中間シート（個人）'!D58="○","",'個人種目'!$K$1)</f>
      </c>
      <c r="Q56" s="30">
        <f>IF('中間シート（個人）'!D58="○","",4)</f>
      </c>
      <c r="R56" s="30">
        <f>IF(ISERROR(VLOOKUP($D56&amp;"@1",'中間シート（個人）'!$F$6:$O$100,4,FALSE)&amp;VLOOKUP($D56&amp;"@1",'中間シート（個人）'!$F$6:$O$100,5,FALSE)),"",VLOOKUP($D56&amp;"@1",'中間シート（個人）'!$F$6:$O$100,4,FALSE)&amp;VLOOKUP($D56&amp;"@1",'中間シート（個人）'!$F$6:$O$100,5,FALSE))</f>
      </c>
      <c r="S56" s="30">
        <f>IF(ISERROR(VLOOKUP($D56&amp;"@1",'中間シート（個人）'!$F$6:$O$100,6,FALSE)&amp;VLOOKUP($D56&amp;"@1",'中間シート（個人）'!$F$6:$O$100,7,FALSE)&amp;"."&amp;VLOOKUP($D56&amp;"@1",'中間シート（個人）'!$F$6:$O$100,8,FALSE)),"",VLOOKUP($D56&amp;"@1",'中間シート（個人）'!$F$6:$O$100,6,FALSE)&amp;VLOOKUP($D56&amp;"@1",'中間シート（個人）'!$F$6:$O$100,7,FALSE)&amp;"."&amp;VLOOKUP($D56&amp;"@1",'中間シート（個人）'!$F$6:$O$100,8,FALSE))</f>
      </c>
      <c r="T56" s="30">
        <f>IF(ISERROR(VLOOKUP($D56&amp;"@2",'中間シート（個人）'!$F$6:$O$100,4,FALSE)&amp;VLOOKUP($D56&amp;"@2",'中間シート（個人）'!$F$6:$O$100,5,FALSE)),"",VLOOKUP($D56&amp;"@2",'中間シート（個人）'!$F$6:$O$100,4,FALSE)&amp;VLOOKUP($D56&amp;"@2",'中間シート（個人）'!$F$6:$O$100,5,FALSE))</f>
      </c>
      <c r="U56" s="30">
        <f>IF(ISERROR(VLOOKUP($D56&amp;"@2",'中間シート（個人）'!$F$6:$O$100,6,FALSE)&amp;VLOOKUP($D56&amp;"@2",'中間シート（個人）'!$F$6:$O$100,7,FALSE)&amp;"."&amp;VLOOKUP($D56&amp;"@2",'中間シート（個人）'!$F$6:$O$100,8,FALSE)),"",VLOOKUP($D56&amp;"@2",'中間シート（個人）'!$F$6:$O$100,6,FALSE)&amp;VLOOKUP($D56&amp;"@2",'中間シート（個人）'!$F$6:$O$100,7,FALSE)&amp;"."&amp;VLOOKUP($D56&amp;"@2",'中間シート（個人）'!$F$6:$O$100,8,FALSE))</f>
      </c>
      <c r="V56" s="30">
        <f>IF(ISERROR(VLOOKUP($D56&amp;"@3",'中間シート（個人）'!$F$6:$O$100,4,FALSE)&amp;VLOOKUP($D56&amp;"@3",'中間シート（個人）'!$F$6:$O$100,5,FALSE)),"",VLOOKUP($D56&amp;"@3",'中間シート（個人）'!$F$6:$O$100,4,FALSE)&amp;VLOOKUP($D56&amp;"@3",'中間シート（個人）'!$F$6:$O$100,5,FALSE))</f>
      </c>
      <c r="W56" s="30">
        <f>IF(ISERROR(VLOOKUP($D56&amp;"@3",'中間シート（個人）'!$F$6:$O$100,6,FALSE)&amp;VLOOKUP($D56&amp;"@3",'中間シート（個人）'!$F$6:$O$100,7,FALSE)&amp;"."&amp;VLOOKUP($D56&amp;"@3",'中間シート（個人）'!$F$6:$O$100,8,FALSE)),"",VLOOKUP($D56&amp;"@3",'中間シート（個人）'!$F$6:$O$100,6,FALSE)&amp;VLOOKUP($D56&amp;"@3",'中間シート（個人）'!$F$6:$O$100,7,FALSE)&amp;"."&amp;VLOOKUP($D56&amp;"@3",'中間シート（個人）'!$F$6:$O$100,8,FALSE))</f>
      </c>
      <c r="X56" s="30">
        <f>IF(ISERROR(VLOOKUP($D56&amp;"@4",'中間シート（個人）'!$F$6:$O$100,4,FALSE)&amp;VLOOKUP($D56&amp;"@4",'中間シート（個人）'!$F$6:$O$100,5,FALSE)),"",VLOOKUP($D56&amp;"@4",'中間シート（個人）'!$F$6:$O$100,4,FALSE)&amp;VLOOKUP($D56&amp;"@4",'中間シート（個人）'!$F$6:$O$100,5,FALSE))</f>
      </c>
      <c r="Y56" s="30">
        <f>IF(ISERROR(VLOOKUP($D56&amp;"@4",'中間シート（個人）'!$F$6:$O$100,6,FALSE)&amp;VLOOKUP($D56&amp;"@4",'中間シート（個人）'!$F$6:$O$100,7,FALSE)&amp;"."&amp;VLOOKUP($D56&amp;"@4",'中間シート（個人）'!$F$6:$O$100,8,FALSE)),"",VLOOKUP($D56&amp;"@4",'中間シート（個人）'!$F$6:$O$100,6,FALSE)&amp;VLOOKUP($D56&amp;"@4",'中間シート（個人）'!$F$6:$O$100,7,FALSE)&amp;"."&amp;VLOOKUP($D56&amp;"@4",'中間シート（個人）'!$F$6:$O$100,8,FALSE))</f>
      </c>
      <c r="Z56" s="30">
        <f>IF(ISERROR(VLOOKUP($D56&amp;"@5",'中間シート（個人）'!$F$6:$O$100,4,FALSE)&amp;VLOOKUP($D56&amp;"@5",'中間シート（個人）'!$F$6:$O$100,5,FALSE)),"",VLOOKUP($D56&amp;"@5",'中間シート（個人）'!$F$6:$O$100,4,FALSE)&amp;VLOOKUP($D56&amp;"@5",'中間シート（個人）'!$F$6:$O$100,5,FALSE))</f>
      </c>
      <c r="AA56" s="30">
        <f>IF(ISERROR(VLOOKUP($D56&amp;"@5",'中間シート（個人）'!$F$6:$O$100,6,FALSE)&amp;VLOOKUP($D56&amp;"@5",'中間シート（個人）'!$F$6:$O$100,7,FALSE)&amp;"."&amp;VLOOKUP($D56&amp;"@5",'中間シート（個人）'!$F$6:$O$100,8,FALSE)),"",VLOOKUP($D56&amp;"@5",'中間シート（個人）'!$F$6:$O$100,6,FALSE)&amp;VLOOKUP($D56&amp;"@5",'中間シート（個人）'!$F$6:$O$100,7,FALSE)&amp;"."&amp;VLOOKUP($D56&amp;"@5",'中間シート（個人）'!$F$6:$O$100,8,FALSE))</f>
      </c>
      <c r="AB56" s="30">
        <f>IF(ISERROR(VLOOKUP($D56&amp;"@6",'中間シート（個人）'!$F$6:$O$100,4,FALSE)&amp;VLOOKUP($D56&amp;"@6",'中間シート（個人）'!$F$6:$O$100,5,FALSE)),"",VLOOKUP($D56&amp;"@6",'中間シート（個人）'!$F$6:$O$100,4,FALSE)&amp;VLOOKUP($D56&amp;"@6",'中間シート（個人）'!$F$6:$O$100,5,FALSE))</f>
      </c>
      <c r="AC56" s="30">
        <f>IF(ISERROR(VLOOKUP($D56&amp;"@6",'中間シート（個人）'!$F$6:$O$100,6,FALSE)&amp;VLOOKUP($D56&amp;"@6",'中間シート（個人）'!$F$6:$O$100,7,FALSE)&amp;"."&amp;VLOOKUP($D56&amp;"@6",'中間シート（個人）'!$F$6:$O$100,8,FALSE)),"",VLOOKUP($D56&amp;"@6",'中間シート（個人）'!$F$6:$O$100,6,FALSE)&amp;VLOOKUP($D56&amp;"@6",'中間シート（個人）'!$F$6:$O$100,7,FALSE)&amp;"."&amp;VLOOKUP($D56&amp;"@6",'中間シート（個人）'!$F$6:$O$100,8,FALSE))</f>
      </c>
      <c r="AD56" s="30">
        <f>IF(ISERROR(VLOOKUP($D56&amp;"@7",'中間シート（個人）'!$F$6:$O$100,4,FALSE)&amp;VLOOKUP($D56&amp;"@7",'中間シート（個人）'!$F$6:$O$100,5,FALSE)),"",VLOOKUP($D56&amp;"@7",'中間シート（個人）'!$F$6:$O$100,4,FALSE)&amp;VLOOKUP($D56&amp;"@7",'中間シート（個人）'!$F$6:$O$100,5,FALSE))</f>
      </c>
      <c r="AE56" s="30">
        <f>IF(ISERROR(VLOOKUP($D56&amp;"@7",'中間シート（個人）'!$F$6:$O$100,6,FALSE)&amp;VLOOKUP($D56&amp;"@7",'中間シート（個人）'!$F$6:$O$100,7,FALSE)&amp;"."&amp;VLOOKUP($D56&amp;"@7",'中間シート（個人）'!$F$6:$O$100,8,FALSE)),"",VLOOKUP($D56&amp;"@7",'中間シート（個人）'!$F$6:$O$100,6,FALSE)&amp;VLOOKUP($D56&amp;"@7",'中間シート（個人）'!$F$6:$O$100,7,FALSE)&amp;"."&amp;VLOOKUP($D56&amp;"@7",'中間シート（個人）'!$F$6:$O$100,8,FALSE))</f>
      </c>
      <c r="AF56" s="30">
        <f>IF(ISERROR(VLOOKUP($D56&amp;"@8",'中間シート（個人）'!$F$6:$O$100,4,FALSE)&amp;VLOOKUP($D56&amp;"@8",'中間シート（個人）'!$F$6:$O$100,5,FALSE)),"",VLOOKUP($D56&amp;"@8",'中間シート（個人）'!$F$6:$O$100,4,FALSE)&amp;VLOOKUP($D56&amp;"@8",'中間シート（個人）'!$F$6:$O$100,5,FALSE))</f>
      </c>
      <c r="AG56" s="30">
        <f>IF(ISERROR(VLOOKUP($D56&amp;"@8",'中間シート（個人）'!$F$6:$O$100,6,FALSE)&amp;VLOOKUP($D56&amp;"@8",'中間シート（個人）'!$F$6:$O$100,7,FALSE)&amp;"."&amp;VLOOKUP($D56&amp;"@8",'中間シート（個人）'!$F$6:$O$100,8,FALSE)),"",VLOOKUP($D56&amp;"@8",'中間シート（個人）'!$F$6:$O$100,6,FALSE)&amp;VLOOKUP($D56&amp;"@8",'中間シート（個人）'!$F$6:$O$100,7,FALSE)&amp;"."&amp;VLOOKUP($D56&amp;"@8",'中間シート（個人）'!$F$6:$O$100,8,FALSE))</f>
      </c>
      <c r="AH56" s="30">
        <f>IF(ISERROR(VLOOKUP($D56&amp;"@9",'中間シート（個人）'!$F$6:$O$100,4,FALSE)&amp;VLOOKUP($D56&amp;"@9",'中間シート（個人）'!$F$6:$O$100,5,FALSE)),"",VLOOKUP($D56&amp;"@9",'中間シート（個人）'!$F$6:$O$100,4,FALSE)&amp;VLOOKUP($D56&amp;"@9",'中間シート（個人）'!$F$6:$O$100,5,FALSE))</f>
      </c>
      <c r="AI56" s="30">
        <f>IF(ISERROR(VLOOKUP($D56&amp;"@9",'中間シート（個人）'!$F$6:$O$100,6,FALSE)&amp;VLOOKUP($D56&amp;"@9",'中間シート（個人）'!$F$6:$O$100,7,FALSE)&amp;"."&amp;VLOOKUP($D56&amp;"@9",'中間シート（個人）'!$F$6:$O$100,8,FALSE)),"",VLOOKUP($D56&amp;"@9",'中間シート（個人）'!$F$6:$O$100,6,FALSE)&amp;VLOOKUP($D56&amp;"@9",'中間シート（個人）'!$F$6:$O$100,7,FALSE)&amp;"."&amp;VLOOKUP($D56&amp;"@9",'中間シート（個人）'!$F$6:$O$100,8,FALSE))</f>
      </c>
      <c r="AJ56" s="30">
        <f>IF(ISERROR(VLOOKUP($D56&amp;"@10",'中間シート（個人）'!$F$6:$O$100,4,FALSE)&amp;VLOOKUP($D56&amp;"@10",'中間シート（個人）'!$F$6:$O$100,5,FALSE)),"",VLOOKUP($D56&amp;"@10",'中間シート（個人）'!$F$6:$O$100,4,FALSE)&amp;VLOOKUP($D56&amp;"@10",'中間シート（個人）'!$F$6:$O$100,5,FALSE))</f>
      </c>
      <c r="AK56" s="30">
        <f>IF(ISERROR(VLOOKUP($D56&amp;"@10",'中間シート（個人）'!$F$6:$O$100,6,FALSE)&amp;VLOOKUP($D56&amp;"@10",'中間シート（個人）'!$F$6:$O$100,7,FALSE)&amp;"."&amp;VLOOKUP($D56&amp;"@10",'中間シート（個人）'!$F$6:$O$100,8,FALSE)),"",VLOOKUP($D56&amp;"@10",'中間シート（個人）'!$F$6:$O$100,6,FALSE)&amp;VLOOKUP($D56&amp;"@10",'中間シート（個人）'!$F$6:$O$100,7,FALSE)&amp;"."&amp;VLOOKUP($D56&amp;"@10",'中間シート（個人）'!$F$6:$O$100,8,FALSE))</f>
      </c>
    </row>
    <row r="57" spans="3:37" ht="13.5">
      <c r="C57" s="30">
        <f>IF('中間シート（個人）'!D59="○","",VLOOKUP('個人種目'!F59,Sheet2!$A$2:$B$3,2,FALSE))</f>
      </c>
      <c r="D57" s="30">
        <f>IF('中間シート（個人）'!D59="○","",'中間シート（個人）'!C59)</f>
      </c>
      <c r="E57" s="30">
        <f>IF('中間シート（個人）'!D59="○","",ASC('個人種目'!D59&amp;" "&amp;'個人種目'!E59))</f>
      </c>
      <c r="F57" s="30">
        <f>IF('中間シート（個人）'!D59="○","",'個人種目'!G59&amp;IF(LEN('個人種目'!H59)=1,"0"&amp;'個人種目'!H59,'個人種目'!H59)&amp;IF(LEN('個人種目'!I59)=1,"0"&amp;'個人種目'!I59,'個人種目'!I59))</f>
      </c>
      <c r="G57" s="31">
        <f>IF('中間シート（個人）'!D59="○","",5)</f>
      </c>
      <c r="H57" s="30">
        <f>IF('中間シート（個人）'!D59="○","",0)</f>
      </c>
      <c r="I57" s="30">
        <f>IF('中間シート（個人）'!D59="○","",'中間シート（個人）'!H59)</f>
      </c>
      <c r="K57" s="30">
        <f>IF('中間シート（個人）'!D59="○","",'個人種目'!$K$1)</f>
      </c>
      <c r="M57" s="30">
        <f>IF('中間シート（個人）'!D59="○","",'個人種目'!$K$1)</f>
      </c>
      <c r="Q57" s="30">
        <f>IF('中間シート（個人）'!D59="○","",4)</f>
      </c>
      <c r="R57" s="30">
        <f>IF(ISERROR(VLOOKUP($D57&amp;"@1",'中間シート（個人）'!$F$6:$O$100,4,FALSE)&amp;VLOOKUP($D57&amp;"@1",'中間シート（個人）'!$F$6:$O$100,5,FALSE)),"",VLOOKUP($D57&amp;"@1",'中間シート（個人）'!$F$6:$O$100,4,FALSE)&amp;VLOOKUP($D57&amp;"@1",'中間シート（個人）'!$F$6:$O$100,5,FALSE))</f>
      </c>
      <c r="S57" s="30">
        <f>IF(ISERROR(VLOOKUP($D57&amp;"@1",'中間シート（個人）'!$F$6:$O$100,6,FALSE)&amp;VLOOKUP($D57&amp;"@1",'中間シート（個人）'!$F$6:$O$100,7,FALSE)&amp;"."&amp;VLOOKUP($D57&amp;"@1",'中間シート（個人）'!$F$6:$O$100,8,FALSE)),"",VLOOKUP($D57&amp;"@1",'中間シート（個人）'!$F$6:$O$100,6,FALSE)&amp;VLOOKUP($D57&amp;"@1",'中間シート（個人）'!$F$6:$O$100,7,FALSE)&amp;"."&amp;VLOOKUP($D57&amp;"@1",'中間シート（個人）'!$F$6:$O$100,8,FALSE))</f>
      </c>
      <c r="T57" s="30">
        <f>IF(ISERROR(VLOOKUP($D57&amp;"@2",'中間シート（個人）'!$F$6:$O$100,4,FALSE)&amp;VLOOKUP($D57&amp;"@2",'中間シート（個人）'!$F$6:$O$100,5,FALSE)),"",VLOOKUP($D57&amp;"@2",'中間シート（個人）'!$F$6:$O$100,4,FALSE)&amp;VLOOKUP($D57&amp;"@2",'中間シート（個人）'!$F$6:$O$100,5,FALSE))</f>
      </c>
      <c r="U57" s="30">
        <f>IF(ISERROR(VLOOKUP($D57&amp;"@2",'中間シート（個人）'!$F$6:$O$100,6,FALSE)&amp;VLOOKUP($D57&amp;"@2",'中間シート（個人）'!$F$6:$O$100,7,FALSE)&amp;"."&amp;VLOOKUP($D57&amp;"@2",'中間シート（個人）'!$F$6:$O$100,8,FALSE)),"",VLOOKUP($D57&amp;"@2",'中間シート（個人）'!$F$6:$O$100,6,FALSE)&amp;VLOOKUP($D57&amp;"@2",'中間シート（個人）'!$F$6:$O$100,7,FALSE)&amp;"."&amp;VLOOKUP($D57&amp;"@2",'中間シート（個人）'!$F$6:$O$100,8,FALSE))</f>
      </c>
      <c r="V57" s="30">
        <f>IF(ISERROR(VLOOKUP($D57&amp;"@3",'中間シート（個人）'!$F$6:$O$100,4,FALSE)&amp;VLOOKUP($D57&amp;"@3",'中間シート（個人）'!$F$6:$O$100,5,FALSE)),"",VLOOKUP($D57&amp;"@3",'中間シート（個人）'!$F$6:$O$100,4,FALSE)&amp;VLOOKUP($D57&amp;"@3",'中間シート（個人）'!$F$6:$O$100,5,FALSE))</f>
      </c>
      <c r="W57" s="30">
        <f>IF(ISERROR(VLOOKUP($D57&amp;"@3",'中間シート（個人）'!$F$6:$O$100,6,FALSE)&amp;VLOOKUP($D57&amp;"@3",'中間シート（個人）'!$F$6:$O$100,7,FALSE)&amp;"."&amp;VLOOKUP($D57&amp;"@3",'中間シート（個人）'!$F$6:$O$100,8,FALSE)),"",VLOOKUP($D57&amp;"@3",'中間シート（個人）'!$F$6:$O$100,6,FALSE)&amp;VLOOKUP($D57&amp;"@3",'中間シート（個人）'!$F$6:$O$100,7,FALSE)&amp;"."&amp;VLOOKUP($D57&amp;"@3",'中間シート（個人）'!$F$6:$O$100,8,FALSE))</f>
      </c>
      <c r="X57" s="30">
        <f>IF(ISERROR(VLOOKUP($D57&amp;"@4",'中間シート（個人）'!$F$6:$O$100,4,FALSE)&amp;VLOOKUP($D57&amp;"@4",'中間シート（個人）'!$F$6:$O$100,5,FALSE)),"",VLOOKUP($D57&amp;"@4",'中間シート（個人）'!$F$6:$O$100,4,FALSE)&amp;VLOOKUP($D57&amp;"@4",'中間シート（個人）'!$F$6:$O$100,5,FALSE))</f>
      </c>
      <c r="Y57" s="30">
        <f>IF(ISERROR(VLOOKUP($D57&amp;"@4",'中間シート（個人）'!$F$6:$O$100,6,FALSE)&amp;VLOOKUP($D57&amp;"@4",'中間シート（個人）'!$F$6:$O$100,7,FALSE)&amp;"."&amp;VLOOKUP($D57&amp;"@4",'中間シート（個人）'!$F$6:$O$100,8,FALSE)),"",VLOOKUP($D57&amp;"@4",'中間シート（個人）'!$F$6:$O$100,6,FALSE)&amp;VLOOKUP($D57&amp;"@4",'中間シート（個人）'!$F$6:$O$100,7,FALSE)&amp;"."&amp;VLOOKUP($D57&amp;"@4",'中間シート（個人）'!$F$6:$O$100,8,FALSE))</f>
      </c>
      <c r="Z57" s="30">
        <f>IF(ISERROR(VLOOKUP($D57&amp;"@5",'中間シート（個人）'!$F$6:$O$100,4,FALSE)&amp;VLOOKUP($D57&amp;"@5",'中間シート（個人）'!$F$6:$O$100,5,FALSE)),"",VLOOKUP($D57&amp;"@5",'中間シート（個人）'!$F$6:$O$100,4,FALSE)&amp;VLOOKUP($D57&amp;"@5",'中間シート（個人）'!$F$6:$O$100,5,FALSE))</f>
      </c>
      <c r="AA57" s="30">
        <f>IF(ISERROR(VLOOKUP($D57&amp;"@5",'中間シート（個人）'!$F$6:$O$100,6,FALSE)&amp;VLOOKUP($D57&amp;"@5",'中間シート（個人）'!$F$6:$O$100,7,FALSE)&amp;"."&amp;VLOOKUP($D57&amp;"@5",'中間シート（個人）'!$F$6:$O$100,8,FALSE)),"",VLOOKUP($D57&amp;"@5",'中間シート（個人）'!$F$6:$O$100,6,FALSE)&amp;VLOOKUP($D57&amp;"@5",'中間シート（個人）'!$F$6:$O$100,7,FALSE)&amp;"."&amp;VLOOKUP($D57&amp;"@5",'中間シート（個人）'!$F$6:$O$100,8,FALSE))</f>
      </c>
      <c r="AB57" s="30">
        <f>IF(ISERROR(VLOOKUP($D57&amp;"@6",'中間シート（個人）'!$F$6:$O$100,4,FALSE)&amp;VLOOKUP($D57&amp;"@6",'中間シート（個人）'!$F$6:$O$100,5,FALSE)),"",VLOOKUP($D57&amp;"@6",'中間シート（個人）'!$F$6:$O$100,4,FALSE)&amp;VLOOKUP($D57&amp;"@6",'中間シート（個人）'!$F$6:$O$100,5,FALSE))</f>
      </c>
      <c r="AC57" s="30">
        <f>IF(ISERROR(VLOOKUP($D57&amp;"@6",'中間シート（個人）'!$F$6:$O$100,6,FALSE)&amp;VLOOKUP($D57&amp;"@6",'中間シート（個人）'!$F$6:$O$100,7,FALSE)&amp;"."&amp;VLOOKUP($D57&amp;"@6",'中間シート（個人）'!$F$6:$O$100,8,FALSE)),"",VLOOKUP($D57&amp;"@6",'中間シート（個人）'!$F$6:$O$100,6,FALSE)&amp;VLOOKUP($D57&amp;"@6",'中間シート（個人）'!$F$6:$O$100,7,FALSE)&amp;"."&amp;VLOOKUP($D57&amp;"@6",'中間シート（個人）'!$F$6:$O$100,8,FALSE))</f>
      </c>
      <c r="AD57" s="30">
        <f>IF(ISERROR(VLOOKUP($D57&amp;"@7",'中間シート（個人）'!$F$6:$O$100,4,FALSE)&amp;VLOOKUP($D57&amp;"@7",'中間シート（個人）'!$F$6:$O$100,5,FALSE)),"",VLOOKUP($D57&amp;"@7",'中間シート（個人）'!$F$6:$O$100,4,FALSE)&amp;VLOOKUP($D57&amp;"@7",'中間シート（個人）'!$F$6:$O$100,5,FALSE))</f>
      </c>
      <c r="AE57" s="30">
        <f>IF(ISERROR(VLOOKUP($D57&amp;"@7",'中間シート（個人）'!$F$6:$O$100,6,FALSE)&amp;VLOOKUP($D57&amp;"@7",'中間シート（個人）'!$F$6:$O$100,7,FALSE)&amp;"."&amp;VLOOKUP($D57&amp;"@7",'中間シート（個人）'!$F$6:$O$100,8,FALSE)),"",VLOOKUP($D57&amp;"@7",'中間シート（個人）'!$F$6:$O$100,6,FALSE)&amp;VLOOKUP($D57&amp;"@7",'中間シート（個人）'!$F$6:$O$100,7,FALSE)&amp;"."&amp;VLOOKUP($D57&amp;"@7",'中間シート（個人）'!$F$6:$O$100,8,FALSE))</f>
      </c>
      <c r="AF57" s="30">
        <f>IF(ISERROR(VLOOKUP($D57&amp;"@8",'中間シート（個人）'!$F$6:$O$100,4,FALSE)&amp;VLOOKUP($D57&amp;"@8",'中間シート（個人）'!$F$6:$O$100,5,FALSE)),"",VLOOKUP($D57&amp;"@8",'中間シート（個人）'!$F$6:$O$100,4,FALSE)&amp;VLOOKUP($D57&amp;"@8",'中間シート（個人）'!$F$6:$O$100,5,FALSE))</f>
      </c>
      <c r="AG57" s="30">
        <f>IF(ISERROR(VLOOKUP($D57&amp;"@8",'中間シート（個人）'!$F$6:$O$100,6,FALSE)&amp;VLOOKUP($D57&amp;"@8",'中間シート（個人）'!$F$6:$O$100,7,FALSE)&amp;"."&amp;VLOOKUP($D57&amp;"@8",'中間シート（個人）'!$F$6:$O$100,8,FALSE)),"",VLOOKUP($D57&amp;"@8",'中間シート（個人）'!$F$6:$O$100,6,FALSE)&amp;VLOOKUP($D57&amp;"@8",'中間シート（個人）'!$F$6:$O$100,7,FALSE)&amp;"."&amp;VLOOKUP($D57&amp;"@8",'中間シート（個人）'!$F$6:$O$100,8,FALSE))</f>
      </c>
      <c r="AH57" s="30">
        <f>IF(ISERROR(VLOOKUP($D57&amp;"@9",'中間シート（個人）'!$F$6:$O$100,4,FALSE)&amp;VLOOKUP($D57&amp;"@9",'中間シート（個人）'!$F$6:$O$100,5,FALSE)),"",VLOOKUP($D57&amp;"@9",'中間シート（個人）'!$F$6:$O$100,4,FALSE)&amp;VLOOKUP($D57&amp;"@9",'中間シート（個人）'!$F$6:$O$100,5,FALSE))</f>
      </c>
      <c r="AI57" s="30">
        <f>IF(ISERROR(VLOOKUP($D57&amp;"@9",'中間シート（個人）'!$F$6:$O$100,6,FALSE)&amp;VLOOKUP($D57&amp;"@9",'中間シート（個人）'!$F$6:$O$100,7,FALSE)&amp;"."&amp;VLOOKUP($D57&amp;"@9",'中間シート（個人）'!$F$6:$O$100,8,FALSE)),"",VLOOKUP($D57&amp;"@9",'中間シート（個人）'!$F$6:$O$100,6,FALSE)&amp;VLOOKUP($D57&amp;"@9",'中間シート（個人）'!$F$6:$O$100,7,FALSE)&amp;"."&amp;VLOOKUP($D57&amp;"@9",'中間シート（個人）'!$F$6:$O$100,8,FALSE))</f>
      </c>
      <c r="AJ57" s="30">
        <f>IF(ISERROR(VLOOKUP($D57&amp;"@10",'中間シート（個人）'!$F$6:$O$100,4,FALSE)&amp;VLOOKUP($D57&amp;"@10",'中間シート（個人）'!$F$6:$O$100,5,FALSE)),"",VLOOKUP($D57&amp;"@10",'中間シート（個人）'!$F$6:$O$100,4,FALSE)&amp;VLOOKUP($D57&amp;"@10",'中間シート（個人）'!$F$6:$O$100,5,FALSE))</f>
      </c>
      <c r="AK57" s="30">
        <f>IF(ISERROR(VLOOKUP($D57&amp;"@10",'中間シート（個人）'!$F$6:$O$100,6,FALSE)&amp;VLOOKUP($D57&amp;"@10",'中間シート（個人）'!$F$6:$O$100,7,FALSE)&amp;"."&amp;VLOOKUP($D57&amp;"@10",'中間シート（個人）'!$F$6:$O$100,8,FALSE)),"",VLOOKUP($D57&amp;"@10",'中間シート（個人）'!$F$6:$O$100,6,FALSE)&amp;VLOOKUP($D57&amp;"@10",'中間シート（個人）'!$F$6:$O$100,7,FALSE)&amp;"."&amp;VLOOKUP($D57&amp;"@10",'中間シート（個人）'!$F$6:$O$100,8,FALSE))</f>
      </c>
    </row>
    <row r="58" spans="3:37" ht="13.5">
      <c r="C58" s="30">
        <f>IF('中間シート（個人）'!D60="○","",VLOOKUP('個人種目'!F60,Sheet2!$A$2:$B$3,2,FALSE))</f>
      </c>
      <c r="D58" s="30">
        <f>IF('中間シート（個人）'!D60="○","",'中間シート（個人）'!C60)</f>
      </c>
      <c r="E58" s="30">
        <f>IF('中間シート（個人）'!D60="○","",ASC('個人種目'!D60&amp;" "&amp;'個人種目'!E60))</f>
      </c>
      <c r="F58" s="30">
        <f>IF('中間シート（個人）'!D60="○","",'個人種目'!G60&amp;IF(LEN('個人種目'!H60)=1,"0"&amp;'個人種目'!H60,'個人種目'!H60)&amp;IF(LEN('個人種目'!I60)=1,"0"&amp;'個人種目'!I60,'個人種目'!I60))</f>
      </c>
      <c r="G58" s="31">
        <f>IF('中間シート（個人）'!D60="○","",5)</f>
      </c>
      <c r="H58" s="30">
        <f>IF('中間シート（個人）'!D60="○","",0)</f>
      </c>
      <c r="I58" s="30">
        <f>IF('中間シート（個人）'!D60="○","",'中間シート（個人）'!H60)</f>
      </c>
      <c r="K58" s="30">
        <f>IF('中間シート（個人）'!D60="○","",'個人種目'!$K$1)</f>
      </c>
      <c r="M58" s="30">
        <f>IF('中間シート（個人）'!D60="○","",'個人種目'!$K$1)</f>
      </c>
      <c r="Q58" s="30">
        <f>IF('中間シート（個人）'!D60="○","",4)</f>
      </c>
      <c r="R58" s="30">
        <f>IF(ISERROR(VLOOKUP($D58&amp;"@1",'中間シート（個人）'!$F$6:$O$100,4,FALSE)&amp;VLOOKUP($D58&amp;"@1",'中間シート（個人）'!$F$6:$O$100,5,FALSE)),"",VLOOKUP($D58&amp;"@1",'中間シート（個人）'!$F$6:$O$100,4,FALSE)&amp;VLOOKUP($D58&amp;"@1",'中間シート（個人）'!$F$6:$O$100,5,FALSE))</f>
      </c>
      <c r="S58" s="30">
        <f>IF(ISERROR(VLOOKUP($D58&amp;"@1",'中間シート（個人）'!$F$6:$O$100,6,FALSE)&amp;VLOOKUP($D58&amp;"@1",'中間シート（個人）'!$F$6:$O$100,7,FALSE)&amp;"."&amp;VLOOKUP($D58&amp;"@1",'中間シート（個人）'!$F$6:$O$100,8,FALSE)),"",VLOOKUP($D58&amp;"@1",'中間シート（個人）'!$F$6:$O$100,6,FALSE)&amp;VLOOKUP($D58&amp;"@1",'中間シート（個人）'!$F$6:$O$100,7,FALSE)&amp;"."&amp;VLOOKUP($D58&amp;"@1",'中間シート（個人）'!$F$6:$O$100,8,FALSE))</f>
      </c>
      <c r="T58" s="30">
        <f>IF(ISERROR(VLOOKUP($D58&amp;"@2",'中間シート（個人）'!$F$6:$O$100,4,FALSE)&amp;VLOOKUP($D58&amp;"@2",'中間シート（個人）'!$F$6:$O$100,5,FALSE)),"",VLOOKUP($D58&amp;"@2",'中間シート（個人）'!$F$6:$O$100,4,FALSE)&amp;VLOOKUP($D58&amp;"@2",'中間シート（個人）'!$F$6:$O$100,5,FALSE))</f>
      </c>
      <c r="U58" s="30">
        <f>IF(ISERROR(VLOOKUP($D58&amp;"@2",'中間シート（個人）'!$F$6:$O$100,6,FALSE)&amp;VLOOKUP($D58&amp;"@2",'中間シート（個人）'!$F$6:$O$100,7,FALSE)&amp;"."&amp;VLOOKUP($D58&amp;"@2",'中間シート（個人）'!$F$6:$O$100,8,FALSE)),"",VLOOKUP($D58&amp;"@2",'中間シート（個人）'!$F$6:$O$100,6,FALSE)&amp;VLOOKUP($D58&amp;"@2",'中間シート（個人）'!$F$6:$O$100,7,FALSE)&amp;"."&amp;VLOOKUP($D58&amp;"@2",'中間シート（個人）'!$F$6:$O$100,8,FALSE))</f>
      </c>
      <c r="V58" s="30">
        <f>IF(ISERROR(VLOOKUP($D58&amp;"@3",'中間シート（個人）'!$F$6:$O$100,4,FALSE)&amp;VLOOKUP($D58&amp;"@3",'中間シート（個人）'!$F$6:$O$100,5,FALSE)),"",VLOOKUP($D58&amp;"@3",'中間シート（個人）'!$F$6:$O$100,4,FALSE)&amp;VLOOKUP($D58&amp;"@3",'中間シート（個人）'!$F$6:$O$100,5,FALSE))</f>
      </c>
      <c r="W58" s="30">
        <f>IF(ISERROR(VLOOKUP($D58&amp;"@3",'中間シート（個人）'!$F$6:$O$100,6,FALSE)&amp;VLOOKUP($D58&amp;"@3",'中間シート（個人）'!$F$6:$O$100,7,FALSE)&amp;"."&amp;VLOOKUP($D58&amp;"@3",'中間シート（個人）'!$F$6:$O$100,8,FALSE)),"",VLOOKUP($D58&amp;"@3",'中間シート（個人）'!$F$6:$O$100,6,FALSE)&amp;VLOOKUP($D58&amp;"@3",'中間シート（個人）'!$F$6:$O$100,7,FALSE)&amp;"."&amp;VLOOKUP($D58&amp;"@3",'中間シート（個人）'!$F$6:$O$100,8,FALSE))</f>
      </c>
      <c r="X58" s="30">
        <f>IF(ISERROR(VLOOKUP($D58&amp;"@4",'中間シート（個人）'!$F$6:$O$100,4,FALSE)&amp;VLOOKUP($D58&amp;"@4",'中間シート（個人）'!$F$6:$O$100,5,FALSE)),"",VLOOKUP($D58&amp;"@4",'中間シート（個人）'!$F$6:$O$100,4,FALSE)&amp;VLOOKUP($D58&amp;"@4",'中間シート（個人）'!$F$6:$O$100,5,FALSE))</f>
      </c>
      <c r="Y58" s="30">
        <f>IF(ISERROR(VLOOKUP($D58&amp;"@4",'中間シート（個人）'!$F$6:$O$100,6,FALSE)&amp;VLOOKUP($D58&amp;"@4",'中間シート（個人）'!$F$6:$O$100,7,FALSE)&amp;"."&amp;VLOOKUP($D58&amp;"@4",'中間シート（個人）'!$F$6:$O$100,8,FALSE)),"",VLOOKUP($D58&amp;"@4",'中間シート（個人）'!$F$6:$O$100,6,FALSE)&amp;VLOOKUP($D58&amp;"@4",'中間シート（個人）'!$F$6:$O$100,7,FALSE)&amp;"."&amp;VLOOKUP($D58&amp;"@4",'中間シート（個人）'!$F$6:$O$100,8,FALSE))</f>
      </c>
      <c r="Z58" s="30">
        <f>IF(ISERROR(VLOOKUP($D58&amp;"@5",'中間シート（個人）'!$F$6:$O$100,4,FALSE)&amp;VLOOKUP($D58&amp;"@5",'中間シート（個人）'!$F$6:$O$100,5,FALSE)),"",VLOOKUP($D58&amp;"@5",'中間シート（個人）'!$F$6:$O$100,4,FALSE)&amp;VLOOKUP($D58&amp;"@5",'中間シート（個人）'!$F$6:$O$100,5,FALSE))</f>
      </c>
      <c r="AA58" s="30">
        <f>IF(ISERROR(VLOOKUP($D58&amp;"@5",'中間シート（個人）'!$F$6:$O$100,6,FALSE)&amp;VLOOKUP($D58&amp;"@5",'中間シート（個人）'!$F$6:$O$100,7,FALSE)&amp;"."&amp;VLOOKUP($D58&amp;"@5",'中間シート（個人）'!$F$6:$O$100,8,FALSE)),"",VLOOKUP($D58&amp;"@5",'中間シート（個人）'!$F$6:$O$100,6,FALSE)&amp;VLOOKUP($D58&amp;"@5",'中間シート（個人）'!$F$6:$O$100,7,FALSE)&amp;"."&amp;VLOOKUP($D58&amp;"@5",'中間シート（個人）'!$F$6:$O$100,8,FALSE))</f>
      </c>
      <c r="AB58" s="30">
        <f>IF(ISERROR(VLOOKUP($D58&amp;"@6",'中間シート（個人）'!$F$6:$O$100,4,FALSE)&amp;VLOOKUP($D58&amp;"@6",'中間シート（個人）'!$F$6:$O$100,5,FALSE)),"",VLOOKUP($D58&amp;"@6",'中間シート（個人）'!$F$6:$O$100,4,FALSE)&amp;VLOOKUP($D58&amp;"@6",'中間シート（個人）'!$F$6:$O$100,5,FALSE))</f>
      </c>
      <c r="AC58" s="30">
        <f>IF(ISERROR(VLOOKUP($D58&amp;"@6",'中間シート（個人）'!$F$6:$O$100,6,FALSE)&amp;VLOOKUP($D58&amp;"@6",'中間シート（個人）'!$F$6:$O$100,7,FALSE)&amp;"."&amp;VLOOKUP($D58&amp;"@6",'中間シート（個人）'!$F$6:$O$100,8,FALSE)),"",VLOOKUP($D58&amp;"@6",'中間シート（個人）'!$F$6:$O$100,6,FALSE)&amp;VLOOKUP($D58&amp;"@6",'中間シート（個人）'!$F$6:$O$100,7,FALSE)&amp;"."&amp;VLOOKUP($D58&amp;"@6",'中間シート（個人）'!$F$6:$O$100,8,FALSE))</f>
      </c>
      <c r="AD58" s="30">
        <f>IF(ISERROR(VLOOKUP($D58&amp;"@7",'中間シート（個人）'!$F$6:$O$100,4,FALSE)&amp;VLOOKUP($D58&amp;"@7",'中間シート（個人）'!$F$6:$O$100,5,FALSE)),"",VLOOKUP($D58&amp;"@7",'中間シート（個人）'!$F$6:$O$100,4,FALSE)&amp;VLOOKUP($D58&amp;"@7",'中間シート（個人）'!$F$6:$O$100,5,FALSE))</f>
      </c>
      <c r="AE58" s="30">
        <f>IF(ISERROR(VLOOKUP($D58&amp;"@7",'中間シート（個人）'!$F$6:$O$100,6,FALSE)&amp;VLOOKUP($D58&amp;"@7",'中間シート（個人）'!$F$6:$O$100,7,FALSE)&amp;"."&amp;VLOOKUP($D58&amp;"@7",'中間シート（個人）'!$F$6:$O$100,8,FALSE)),"",VLOOKUP($D58&amp;"@7",'中間シート（個人）'!$F$6:$O$100,6,FALSE)&amp;VLOOKUP($D58&amp;"@7",'中間シート（個人）'!$F$6:$O$100,7,FALSE)&amp;"."&amp;VLOOKUP($D58&amp;"@7",'中間シート（個人）'!$F$6:$O$100,8,FALSE))</f>
      </c>
      <c r="AF58" s="30">
        <f>IF(ISERROR(VLOOKUP($D58&amp;"@8",'中間シート（個人）'!$F$6:$O$100,4,FALSE)&amp;VLOOKUP($D58&amp;"@8",'中間シート（個人）'!$F$6:$O$100,5,FALSE)),"",VLOOKUP($D58&amp;"@8",'中間シート（個人）'!$F$6:$O$100,4,FALSE)&amp;VLOOKUP($D58&amp;"@8",'中間シート（個人）'!$F$6:$O$100,5,FALSE))</f>
      </c>
      <c r="AG58" s="30">
        <f>IF(ISERROR(VLOOKUP($D58&amp;"@8",'中間シート（個人）'!$F$6:$O$100,6,FALSE)&amp;VLOOKUP($D58&amp;"@8",'中間シート（個人）'!$F$6:$O$100,7,FALSE)&amp;"."&amp;VLOOKUP($D58&amp;"@8",'中間シート（個人）'!$F$6:$O$100,8,FALSE)),"",VLOOKUP($D58&amp;"@8",'中間シート（個人）'!$F$6:$O$100,6,FALSE)&amp;VLOOKUP($D58&amp;"@8",'中間シート（個人）'!$F$6:$O$100,7,FALSE)&amp;"."&amp;VLOOKUP($D58&amp;"@8",'中間シート（個人）'!$F$6:$O$100,8,FALSE))</f>
      </c>
      <c r="AH58" s="30">
        <f>IF(ISERROR(VLOOKUP($D58&amp;"@9",'中間シート（個人）'!$F$6:$O$100,4,FALSE)&amp;VLOOKUP($D58&amp;"@9",'中間シート（個人）'!$F$6:$O$100,5,FALSE)),"",VLOOKUP($D58&amp;"@9",'中間シート（個人）'!$F$6:$O$100,4,FALSE)&amp;VLOOKUP($D58&amp;"@9",'中間シート（個人）'!$F$6:$O$100,5,FALSE))</f>
      </c>
      <c r="AI58" s="30">
        <f>IF(ISERROR(VLOOKUP($D58&amp;"@9",'中間シート（個人）'!$F$6:$O$100,6,FALSE)&amp;VLOOKUP($D58&amp;"@9",'中間シート（個人）'!$F$6:$O$100,7,FALSE)&amp;"."&amp;VLOOKUP($D58&amp;"@9",'中間シート（個人）'!$F$6:$O$100,8,FALSE)),"",VLOOKUP($D58&amp;"@9",'中間シート（個人）'!$F$6:$O$100,6,FALSE)&amp;VLOOKUP($D58&amp;"@9",'中間シート（個人）'!$F$6:$O$100,7,FALSE)&amp;"."&amp;VLOOKUP($D58&amp;"@9",'中間シート（個人）'!$F$6:$O$100,8,FALSE))</f>
      </c>
      <c r="AJ58" s="30">
        <f>IF(ISERROR(VLOOKUP($D58&amp;"@10",'中間シート（個人）'!$F$6:$O$100,4,FALSE)&amp;VLOOKUP($D58&amp;"@10",'中間シート（個人）'!$F$6:$O$100,5,FALSE)),"",VLOOKUP($D58&amp;"@10",'中間シート（個人）'!$F$6:$O$100,4,FALSE)&amp;VLOOKUP($D58&amp;"@10",'中間シート（個人）'!$F$6:$O$100,5,FALSE))</f>
      </c>
      <c r="AK58" s="30">
        <f>IF(ISERROR(VLOOKUP($D58&amp;"@10",'中間シート（個人）'!$F$6:$O$100,6,FALSE)&amp;VLOOKUP($D58&amp;"@10",'中間シート（個人）'!$F$6:$O$100,7,FALSE)&amp;"."&amp;VLOOKUP($D58&amp;"@10",'中間シート（個人）'!$F$6:$O$100,8,FALSE)),"",VLOOKUP($D58&amp;"@10",'中間シート（個人）'!$F$6:$O$100,6,FALSE)&amp;VLOOKUP($D58&amp;"@10",'中間シート（個人）'!$F$6:$O$100,7,FALSE)&amp;"."&amp;VLOOKUP($D58&amp;"@10",'中間シート（個人）'!$F$6:$O$100,8,FALSE))</f>
      </c>
    </row>
    <row r="59" spans="3:37" ht="13.5">
      <c r="C59" s="30">
        <f>IF('中間シート（個人）'!D61="○","",VLOOKUP('個人種目'!F61,Sheet2!$A$2:$B$3,2,FALSE))</f>
      </c>
      <c r="D59" s="30">
        <f>IF('中間シート（個人）'!D61="○","",'中間シート（個人）'!C61)</f>
      </c>
      <c r="E59" s="30">
        <f>IF('中間シート（個人）'!D61="○","",ASC('個人種目'!D61&amp;" "&amp;'個人種目'!E61))</f>
      </c>
      <c r="F59" s="30">
        <f>IF('中間シート（個人）'!D61="○","",'個人種目'!G61&amp;IF(LEN('個人種目'!H61)=1,"0"&amp;'個人種目'!H61,'個人種目'!H61)&amp;IF(LEN('個人種目'!I61)=1,"0"&amp;'個人種目'!I61,'個人種目'!I61))</f>
      </c>
      <c r="G59" s="31">
        <f>IF('中間シート（個人）'!D61="○","",5)</f>
      </c>
      <c r="H59" s="30">
        <f>IF('中間シート（個人）'!D61="○","",0)</f>
      </c>
      <c r="I59" s="30">
        <f>IF('中間シート（個人）'!D61="○","",'中間シート（個人）'!H61)</f>
      </c>
      <c r="K59" s="30">
        <f>IF('中間シート（個人）'!D61="○","",'個人種目'!$K$1)</f>
      </c>
      <c r="M59" s="30">
        <f>IF('中間シート（個人）'!D61="○","",'個人種目'!$K$1)</f>
      </c>
      <c r="Q59" s="30">
        <f>IF('中間シート（個人）'!D61="○","",4)</f>
      </c>
      <c r="R59" s="30">
        <f>IF(ISERROR(VLOOKUP($D59&amp;"@1",'中間シート（個人）'!$F$6:$O$100,4,FALSE)&amp;VLOOKUP($D59&amp;"@1",'中間シート（個人）'!$F$6:$O$100,5,FALSE)),"",VLOOKUP($D59&amp;"@1",'中間シート（個人）'!$F$6:$O$100,4,FALSE)&amp;VLOOKUP($D59&amp;"@1",'中間シート（個人）'!$F$6:$O$100,5,FALSE))</f>
      </c>
      <c r="S59" s="30">
        <f>IF(ISERROR(VLOOKUP($D59&amp;"@1",'中間シート（個人）'!$F$6:$O$100,6,FALSE)&amp;VLOOKUP($D59&amp;"@1",'中間シート（個人）'!$F$6:$O$100,7,FALSE)&amp;"."&amp;VLOOKUP($D59&amp;"@1",'中間シート（個人）'!$F$6:$O$100,8,FALSE)),"",VLOOKUP($D59&amp;"@1",'中間シート（個人）'!$F$6:$O$100,6,FALSE)&amp;VLOOKUP($D59&amp;"@1",'中間シート（個人）'!$F$6:$O$100,7,FALSE)&amp;"."&amp;VLOOKUP($D59&amp;"@1",'中間シート（個人）'!$F$6:$O$100,8,FALSE))</f>
      </c>
      <c r="T59" s="30">
        <f>IF(ISERROR(VLOOKUP($D59&amp;"@2",'中間シート（個人）'!$F$6:$O$100,4,FALSE)&amp;VLOOKUP($D59&amp;"@2",'中間シート（個人）'!$F$6:$O$100,5,FALSE)),"",VLOOKUP($D59&amp;"@2",'中間シート（個人）'!$F$6:$O$100,4,FALSE)&amp;VLOOKUP($D59&amp;"@2",'中間シート（個人）'!$F$6:$O$100,5,FALSE))</f>
      </c>
      <c r="U59" s="30">
        <f>IF(ISERROR(VLOOKUP($D59&amp;"@2",'中間シート（個人）'!$F$6:$O$100,6,FALSE)&amp;VLOOKUP($D59&amp;"@2",'中間シート（個人）'!$F$6:$O$100,7,FALSE)&amp;"."&amp;VLOOKUP($D59&amp;"@2",'中間シート（個人）'!$F$6:$O$100,8,FALSE)),"",VLOOKUP($D59&amp;"@2",'中間シート（個人）'!$F$6:$O$100,6,FALSE)&amp;VLOOKUP($D59&amp;"@2",'中間シート（個人）'!$F$6:$O$100,7,FALSE)&amp;"."&amp;VLOOKUP($D59&amp;"@2",'中間シート（個人）'!$F$6:$O$100,8,FALSE))</f>
      </c>
      <c r="V59" s="30">
        <f>IF(ISERROR(VLOOKUP($D59&amp;"@3",'中間シート（個人）'!$F$6:$O$100,4,FALSE)&amp;VLOOKUP($D59&amp;"@3",'中間シート（個人）'!$F$6:$O$100,5,FALSE)),"",VLOOKUP($D59&amp;"@3",'中間シート（個人）'!$F$6:$O$100,4,FALSE)&amp;VLOOKUP($D59&amp;"@3",'中間シート（個人）'!$F$6:$O$100,5,FALSE))</f>
      </c>
      <c r="W59" s="30">
        <f>IF(ISERROR(VLOOKUP($D59&amp;"@3",'中間シート（個人）'!$F$6:$O$100,6,FALSE)&amp;VLOOKUP($D59&amp;"@3",'中間シート（個人）'!$F$6:$O$100,7,FALSE)&amp;"."&amp;VLOOKUP($D59&amp;"@3",'中間シート（個人）'!$F$6:$O$100,8,FALSE)),"",VLOOKUP($D59&amp;"@3",'中間シート（個人）'!$F$6:$O$100,6,FALSE)&amp;VLOOKUP($D59&amp;"@3",'中間シート（個人）'!$F$6:$O$100,7,FALSE)&amp;"."&amp;VLOOKUP($D59&amp;"@3",'中間シート（個人）'!$F$6:$O$100,8,FALSE))</f>
      </c>
      <c r="X59" s="30">
        <f>IF(ISERROR(VLOOKUP($D59&amp;"@4",'中間シート（個人）'!$F$6:$O$100,4,FALSE)&amp;VLOOKUP($D59&amp;"@4",'中間シート（個人）'!$F$6:$O$100,5,FALSE)),"",VLOOKUP($D59&amp;"@4",'中間シート（個人）'!$F$6:$O$100,4,FALSE)&amp;VLOOKUP($D59&amp;"@4",'中間シート（個人）'!$F$6:$O$100,5,FALSE))</f>
      </c>
      <c r="Y59" s="30">
        <f>IF(ISERROR(VLOOKUP($D59&amp;"@4",'中間シート（個人）'!$F$6:$O$100,6,FALSE)&amp;VLOOKUP($D59&amp;"@4",'中間シート（個人）'!$F$6:$O$100,7,FALSE)&amp;"."&amp;VLOOKUP($D59&amp;"@4",'中間シート（個人）'!$F$6:$O$100,8,FALSE)),"",VLOOKUP($D59&amp;"@4",'中間シート（個人）'!$F$6:$O$100,6,FALSE)&amp;VLOOKUP($D59&amp;"@4",'中間シート（個人）'!$F$6:$O$100,7,FALSE)&amp;"."&amp;VLOOKUP($D59&amp;"@4",'中間シート（個人）'!$F$6:$O$100,8,FALSE))</f>
      </c>
      <c r="Z59" s="30">
        <f>IF(ISERROR(VLOOKUP($D59&amp;"@5",'中間シート（個人）'!$F$6:$O$100,4,FALSE)&amp;VLOOKUP($D59&amp;"@5",'中間シート（個人）'!$F$6:$O$100,5,FALSE)),"",VLOOKUP($D59&amp;"@5",'中間シート（個人）'!$F$6:$O$100,4,FALSE)&amp;VLOOKUP($D59&amp;"@5",'中間シート（個人）'!$F$6:$O$100,5,FALSE))</f>
      </c>
      <c r="AA59" s="30">
        <f>IF(ISERROR(VLOOKUP($D59&amp;"@5",'中間シート（個人）'!$F$6:$O$100,6,FALSE)&amp;VLOOKUP($D59&amp;"@5",'中間シート（個人）'!$F$6:$O$100,7,FALSE)&amp;"."&amp;VLOOKUP($D59&amp;"@5",'中間シート（個人）'!$F$6:$O$100,8,FALSE)),"",VLOOKUP($D59&amp;"@5",'中間シート（個人）'!$F$6:$O$100,6,FALSE)&amp;VLOOKUP($D59&amp;"@5",'中間シート（個人）'!$F$6:$O$100,7,FALSE)&amp;"."&amp;VLOOKUP($D59&amp;"@5",'中間シート（個人）'!$F$6:$O$100,8,FALSE))</f>
      </c>
      <c r="AB59" s="30">
        <f>IF(ISERROR(VLOOKUP($D59&amp;"@6",'中間シート（個人）'!$F$6:$O$100,4,FALSE)&amp;VLOOKUP($D59&amp;"@6",'中間シート（個人）'!$F$6:$O$100,5,FALSE)),"",VLOOKUP($D59&amp;"@6",'中間シート（個人）'!$F$6:$O$100,4,FALSE)&amp;VLOOKUP($D59&amp;"@6",'中間シート（個人）'!$F$6:$O$100,5,FALSE))</f>
      </c>
      <c r="AC59" s="30">
        <f>IF(ISERROR(VLOOKUP($D59&amp;"@6",'中間シート（個人）'!$F$6:$O$100,6,FALSE)&amp;VLOOKUP($D59&amp;"@6",'中間シート（個人）'!$F$6:$O$100,7,FALSE)&amp;"."&amp;VLOOKUP($D59&amp;"@6",'中間シート（個人）'!$F$6:$O$100,8,FALSE)),"",VLOOKUP($D59&amp;"@6",'中間シート（個人）'!$F$6:$O$100,6,FALSE)&amp;VLOOKUP($D59&amp;"@6",'中間シート（個人）'!$F$6:$O$100,7,FALSE)&amp;"."&amp;VLOOKUP($D59&amp;"@6",'中間シート（個人）'!$F$6:$O$100,8,FALSE))</f>
      </c>
      <c r="AD59" s="30">
        <f>IF(ISERROR(VLOOKUP($D59&amp;"@7",'中間シート（個人）'!$F$6:$O$100,4,FALSE)&amp;VLOOKUP($D59&amp;"@7",'中間シート（個人）'!$F$6:$O$100,5,FALSE)),"",VLOOKUP($D59&amp;"@7",'中間シート（個人）'!$F$6:$O$100,4,FALSE)&amp;VLOOKUP($D59&amp;"@7",'中間シート（個人）'!$F$6:$O$100,5,FALSE))</f>
      </c>
      <c r="AE59" s="30">
        <f>IF(ISERROR(VLOOKUP($D59&amp;"@7",'中間シート（個人）'!$F$6:$O$100,6,FALSE)&amp;VLOOKUP($D59&amp;"@7",'中間シート（個人）'!$F$6:$O$100,7,FALSE)&amp;"."&amp;VLOOKUP($D59&amp;"@7",'中間シート（個人）'!$F$6:$O$100,8,FALSE)),"",VLOOKUP($D59&amp;"@7",'中間シート（個人）'!$F$6:$O$100,6,FALSE)&amp;VLOOKUP($D59&amp;"@7",'中間シート（個人）'!$F$6:$O$100,7,FALSE)&amp;"."&amp;VLOOKUP($D59&amp;"@7",'中間シート（個人）'!$F$6:$O$100,8,FALSE))</f>
      </c>
      <c r="AF59" s="30">
        <f>IF(ISERROR(VLOOKUP($D59&amp;"@8",'中間シート（個人）'!$F$6:$O$100,4,FALSE)&amp;VLOOKUP($D59&amp;"@8",'中間シート（個人）'!$F$6:$O$100,5,FALSE)),"",VLOOKUP($D59&amp;"@8",'中間シート（個人）'!$F$6:$O$100,4,FALSE)&amp;VLOOKUP($D59&amp;"@8",'中間シート（個人）'!$F$6:$O$100,5,FALSE))</f>
      </c>
      <c r="AG59" s="30">
        <f>IF(ISERROR(VLOOKUP($D59&amp;"@8",'中間シート（個人）'!$F$6:$O$100,6,FALSE)&amp;VLOOKUP($D59&amp;"@8",'中間シート（個人）'!$F$6:$O$100,7,FALSE)&amp;"."&amp;VLOOKUP($D59&amp;"@8",'中間シート（個人）'!$F$6:$O$100,8,FALSE)),"",VLOOKUP($D59&amp;"@8",'中間シート（個人）'!$F$6:$O$100,6,FALSE)&amp;VLOOKUP($D59&amp;"@8",'中間シート（個人）'!$F$6:$O$100,7,FALSE)&amp;"."&amp;VLOOKUP($D59&amp;"@8",'中間シート（個人）'!$F$6:$O$100,8,FALSE))</f>
      </c>
      <c r="AH59" s="30">
        <f>IF(ISERROR(VLOOKUP($D59&amp;"@9",'中間シート（個人）'!$F$6:$O$100,4,FALSE)&amp;VLOOKUP($D59&amp;"@9",'中間シート（個人）'!$F$6:$O$100,5,FALSE)),"",VLOOKUP($D59&amp;"@9",'中間シート（個人）'!$F$6:$O$100,4,FALSE)&amp;VLOOKUP($D59&amp;"@9",'中間シート（個人）'!$F$6:$O$100,5,FALSE))</f>
      </c>
      <c r="AI59" s="30">
        <f>IF(ISERROR(VLOOKUP($D59&amp;"@9",'中間シート（個人）'!$F$6:$O$100,6,FALSE)&amp;VLOOKUP($D59&amp;"@9",'中間シート（個人）'!$F$6:$O$100,7,FALSE)&amp;"."&amp;VLOOKUP($D59&amp;"@9",'中間シート（個人）'!$F$6:$O$100,8,FALSE)),"",VLOOKUP($D59&amp;"@9",'中間シート（個人）'!$F$6:$O$100,6,FALSE)&amp;VLOOKUP($D59&amp;"@9",'中間シート（個人）'!$F$6:$O$100,7,FALSE)&amp;"."&amp;VLOOKUP($D59&amp;"@9",'中間シート（個人）'!$F$6:$O$100,8,FALSE))</f>
      </c>
      <c r="AJ59" s="30">
        <f>IF(ISERROR(VLOOKUP($D59&amp;"@10",'中間シート（個人）'!$F$6:$O$100,4,FALSE)&amp;VLOOKUP($D59&amp;"@10",'中間シート（個人）'!$F$6:$O$100,5,FALSE)),"",VLOOKUP($D59&amp;"@10",'中間シート（個人）'!$F$6:$O$100,4,FALSE)&amp;VLOOKUP($D59&amp;"@10",'中間シート（個人）'!$F$6:$O$100,5,FALSE))</f>
      </c>
      <c r="AK59" s="30">
        <f>IF(ISERROR(VLOOKUP($D59&amp;"@10",'中間シート（個人）'!$F$6:$O$100,6,FALSE)&amp;VLOOKUP($D59&amp;"@10",'中間シート（個人）'!$F$6:$O$100,7,FALSE)&amp;"."&amp;VLOOKUP($D59&amp;"@10",'中間シート（個人）'!$F$6:$O$100,8,FALSE)),"",VLOOKUP($D59&amp;"@10",'中間シート（個人）'!$F$6:$O$100,6,FALSE)&amp;VLOOKUP($D59&amp;"@10",'中間シート（個人）'!$F$6:$O$100,7,FALSE)&amp;"."&amp;VLOOKUP($D59&amp;"@10",'中間シート（個人）'!$F$6:$O$100,8,FALSE))</f>
      </c>
    </row>
    <row r="60" spans="3:37" ht="13.5">
      <c r="C60" s="30">
        <f>IF('中間シート（個人）'!D62="○","",VLOOKUP('個人種目'!F62,Sheet2!$A$2:$B$3,2,FALSE))</f>
      </c>
      <c r="D60" s="30">
        <f>IF('中間シート（個人）'!D62="○","",'中間シート（個人）'!C62)</f>
      </c>
      <c r="E60" s="30">
        <f>IF('中間シート（個人）'!D62="○","",ASC('個人種目'!D62&amp;" "&amp;'個人種目'!E62))</f>
      </c>
      <c r="F60" s="30">
        <f>IF('中間シート（個人）'!D62="○","",'個人種目'!G62&amp;IF(LEN('個人種目'!H62)=1,"0"&amp;'個人種目'!H62,'個人種目'!H62)&amp;IF(LEN('個人種目'!I62)=1,"0"&amp;'個人種目'!I62,'個人種目'!I62))</f>
      </c>
      <c r="G60" s="31">
        <f>IF('中間シート（個人）'!D62="○","",5)</f>
      </c>
      <c r="H60" s="30">
        <f>IF('中間シート（個人）'!D62="○","",0)</f>
      </c>
      <c r="I60" s="30">
        <f>IF('中間シート（個人）'!D62="○","",'中間シート（個人）'!H62)</f>
      </c>
      <c r="K60" s="30">
        <f>IF('中間シート（個人）'!D62="○","",'個人種目'!$K$1)</f>
      </c>
      <c r="M60" s="30">
        <f>IF('中間シート（個人）'!D62="○","",'個人種目'!$K$1)</f>
      </c>
      <c r="Q60" s="30">
        <f>IF('中間シート（個人）'!D62="○","",4)</f>
      </c>
      <c r="R60" s="30">
        <f>IF(ISERROR(VLOOKUP($D60&amp;"@1",'中間シート（個人）'!$F$6:$O$100,4,FALSE)&amp;VLOOKUP($D60&amp;"@1",'中間シート（個人）'!$F$6:$O$100,5,FALSE)),"",VLOOKUP($D60&amp;"@1",'中間シート（個人）'!$F$6:$O$100,4,FALSE)&amp;VLOOKUP($D60&amp;"@1",'中間シート（個人）'!$F$6:$O$100,5,FALSE))</f>
      </c>
      <c r="S60" s="30">
        <f>IF(ISERROR(VLOOKUP($D60&amp;"@1",'中間シート（個人）'!$F$6:$O$100,6,FALSE)&amp;VLOOKUP($D60&amp;"@1",'中間シート（個人）'!$F$6:$O$100,7,FALSE)&amp;"."&amp;VLOOKUP($D60&amp;"@1",'中間シート（個人）'!$F$6:$O$100,8,FALSE)),"",VLOOKUP($D60&amp;"@1",'中間シート（個人）'!$F$6:$O$100,6,FALSE)&amp;VLOOKUP($D60&amp;"@1",'中間シート（個人）'!$F$6:$O$100,7,FALSE)&amp;"."&amp;VLOOKUP($D60&amp;"@1",'中間シート（個人）'!$F$6:$O$100,8,FALSE))</f>
      </c>
      <c r="T60" s="30">
        <f>IF(ISERROR(VLOOKUP($D60&amp;"@2",'中間シート（個人）'!$F$6:$O$100,4,FALSE)&amp;VLOOKUP($D60&amp;"@2",'中間シート（個人）'!$F$6:$O$100,5,FALSE)),"",VLOOKUP($D60&amp;"@2",'中間シート（個人）'!$F$6:$O$100,4,FALSE)&amp;VLOOKUP($D60&amp;"@2",'中間シート（個人）'!$F$6:$O$100,5,FALSE))</f>
      </c>
      <c r="U60" s="30">
        <f>IF(ISERROR(VLOOKUP($D60&amp;"@2",'中間シート（個人）'!$F$6:$O$100,6,FALSE)&amp;VLOOKUP($D60&amp;"@2",'中間シート（個人）'!$F$6:$O$100,7,FALSE)&amp;"."&amp;VLOOKUP($D60&amp;"@2",'中間シート（個人）'!$F$6:$O$100,8,FALSE)),"",VLOOKUP($D60&amp;"@2",'中間シート（個人）'!$F$6:$O$100,6,FALSE)&amp;VLOOKUP($D60&amp;"@2",'中間シート（個人）'!$F$6:$O$100,7,FALSE)&amp;"."&amp;VLOOKUP($D60&amp;"@2",'中間シート（個人）'!$F$6:$O$100,8,FALSE))</f>
      </c>
      <c r="V60" s="30">
        <f>IF(ISERROR(VLOOKUP($D60&amp;"@3",'中間シート（個人）'!$F$6:$O$100,4,FALSE)&amp;VLOOKUP($D60&amp;"@3",'中間シート（個人）'!$F$6:$O$100,5,FALSE)),"",VLOOKUP($D60&amp;"@3",'中間シート（個人）'!$F$6:$O$100,4,FALSE)&amp;VLOOKUP($D60&amp;"@3",'中間シート（個人）'!$F$6:$O$100,5,FALSE))</f>
      </c>
      <c r="W60" s="30">
        <f>IF(ISERROR(VLOOKUP($D60&amp;"@3",'中間シート（個人）'!$F$6:$O$100,6,FALSE)&amp;VLOOKUP($D60&amp;"@3",'中間シート（個人）'!$F$6:$O$100,7,FALSE)&amp;"."&amp;VLOOKUP($D60&amp;"@3",'中間シート（個人）'!$F$6:$O$100,8,FALSE)),"",VLOOKUP($D60&amp;"@3",'中間シート（個人）'!$F$6:$O$100,6,FALSE)&amp;VLOOKUP($D60&amp;"@3",'中間シート（個人）'!$F$6:$O$100,7,FALSE)&amp;"."&amp;VLOOKUP($D60&amp;"@3",'中間シート（個人）'!$F$6:$O$100,8,FALSE))</f>
      </c>
      <c r="X60" s="30">
        <f>IF(ISERROR(VLOOKUP($D60&amp;"@4",'中間シート（個人）'!$F$6:$O$100,4,FALSE)&amp;VLOOKUP($D60&amp;"@4",'中間シート（個人）'!$F$6:$O$100,5,FALSE)),"",VLOOKUP($D60&amp;"@4",'中間シート（個人）'!$F$6:$O$100,4,FALSE)&amp;VLOOKUP($D60&amp;"@4",'中間シート（個人）'!$F$6:$O$100,5,FALSE))</f>
      </c>
      <c r="Y60" s="30">
        <f>IF(ISERROR(VLOOKUP($D60&amp;"@4",'中間シート（個人）'!$F$6:$O$100,6,FALSE)&amp;VLOOKUP($D60&amp;"@4",'中間シート（個人）'!$F$6:$O$100,7,FALSE)&amp;"."&amp;VLOOKUP($D60&amp;"@4",'中間シート（個人）'!$F$6:$O$100,8,FALSE)),"",VLOOKUP($D60&amp;"@4",'中間シート（個人）'!$F$6:$O$100,6,FALSE)&amp;VLOOKUP($D60&amp;"@4",'中間シート（個人）'!$F$6:$O$100,7,FALSE)&amp;"."&amp;VLOOKUP($D60&amp;"@4",'中間シート（個人）'!$F$6:$O$100,8,FALSE))</f>
      </c>
      <c r="Z60" s="30">
        <f>IF(ISERROR(VLOOKUP($D60&amp;"@5",'中間シート（個人）'!$F$6:$O$100,4,FALSE)&amp;VLOOKUP($D60&amp;"@5",'中間シート（個人）'!$F$6:$O$100,5,FALSE)),"",VLOOKUP($D60&amp;"@5",'中間シート（個人）'!$F$6:$O$100,4,FALSE)&amp;VLOOKUP($D60&amp;"@5",'中間シート（個人）'!$F$6:$O$100,5,FALSE))</f>
      </c>
      <c r="AA60" s="30">
        <f>IF(ISERROR(VLOOKUP($D60&amp;"@5",'中間シート（個人）'!$F$6:$O$100,6,FALSE)&amp;VLOOKUP($D60&amp;"@5",'中間シート（個人）'!$F$6:$O$100,7,FALSE)&amp;"."&amp;VLOOKUP($D60&amp;"@5",'中間シート（個人）'!$F$6:$O$100,8,FALSE)),"",VLOOKUP($D60&amp;"@5",'中間シート（個人）'!$F$6:$O$100,6,FALSE)&amp;VLOOKUP($D60&amp;"@5",'中間シート（個人）'!$F$6:$O$100,7,FALSE)&amp;"."&amp;VLOOKUP($D60&amp;"@5",'中間シート（個人）'!$F$6:$O$100,8,FALSE))</f>
      </c>
      <c r="AB60" s="30">
        <f>IF(ISERROR(VLOOKUP($D60&amp;"@6",'中間シート（個人）'!$F$6:$O$100,4,FALSE)&amp;VLOOKUP($D60&amp;"@6",'中間シート（個人）'!$F$6:$O$100,5,FALSE)),"",VLOOKUP($D60&amp;"@6",'中間シート（個人）'!$F$6:$O$100,4,FALSE)&amp;VLOOKUP($D60&amp;"@6",'中間シート（個人）'!$F$6:$O$100,5,FALSE))</f>
      </c>
      <c r="AC60" s="30">
        <f>IF(ISERROR(VLOOKUP($D60&amp;"@6",'中間シート（個人）'!$F$6:$O$100,6,FALSE)&amp;VLOOKUP($D60&amp;"@6",'中間シート（個人）'!$F$6:$O$100,7,FALSE)&amp;"."&amp;VLOOKUP($D60&amp;"@6",'中間シート（個人）'!$F$6:$O$100,8,FALSE)),"",VLOOKUP($D60&amp;"@6",'中間シート（個人）'!$F$6:$O$100,6,FALSE)&amp;VLOOKUP($D60&amp;"@6",'中間シート（個人）'!$F$6:$O$100,7,FALSE)&amp;"."&amp;VLOOKUP($D60&amp;"@6",'中間シート（個人）'!$F$6:$O$100,8,FALSE))</f>
      </c>
      <c r="AD60" s="30">
        <f>IF(ISERROR(VLOOKUP($D60&amp;"@7",'中間シート（個人）'!$F$6:$O$100,4,FALSE)&amp;VLOOKUP($D60&amp;"@7",'中間シート（個人）'!$F$6:$O$100,5,FALSE)),"",VLOOKUP($D60&amp;"@7",'中間シート（個人）'!$F$6:$O$100,4,FALSE)&amp;VLOOKUP($D60&amp;"@7",'中間シート（個人）'!$F$6:$O$100,5,FALSE))</f>
      </c>
      <c r="AE60" s="30">
        <f>IF(ISERROR(VLOOKUP($D60&amp;"@7",'中間シート（個人）'!$F$6:$O$100,6,FALSE)&amp;VLOOKUP($D60&amp;"@7",'中間シート（個人）'!$F$6:$O$100,7,FALSE)&amp;"."&amp;VLOOKUP($D60&amp;"@7",'中間シート（個人）'!$F$6:$O$100,8,FALSE)),"",VLOOKUP($D60&amp;"@7",'中間シート（個人）'!$F$6:$O$100,6,FALSE)&amp;VLOOKUP($D60&amp;"@7",'中間シート（個人）'!$F$6:$O$100,7,FALSE)&amp;"."&amp;VLOOKUP($D60&amp;"@7",'中間シート（個人）'!$F$6:$O$100,8,FALSE))</f>
      </c>
      <c r="AF60" s="30">
        <f>IF(ISERROR(VLOOKUP($D60&amp;"@8",'中間シート（個人）'!$F$6:$O$100,4,FALSE)&amp;VLOOKUP($D60&amp;"@8",'中間シート（個人）'!$F$6:$O$100,5,FALSE)),"",VLOOKUP($D60&amp;"@8",'中間シート（個人）'!$F$6:$O$100,4,FALSE)&amp;VLOOKUP($D60&amp;"@8",'中間シート（個人）'!$F$6:$O$100,5,FALSE))</f>
      </c>
      <c r="AG60" s="30">
        <f>IF(ISERROR(VLOOKUP($D60&amp;"@8",'中間シート（個人）'!$F$6:$O$100,6,FALSE)&amp;VLOOKUP($D60&amp;"@8",'中間シート（個人）'!$F$6:$O$100,7,FALSE)&amp;"."&amp;VLOOKUP($D60&amp;"@8",'中間シート（個人）'!$F$6:$O$100,8,FALSE)),"",VLOOKUP($D60&amp;"@8",'中間シート（個人）'!$F$6:$O$100,6,FALSE)&amp;VLOOKUP($D60&amp;"@8",'中間シート（個人）'!$F$6:$O$100,7,FALSE)&amp;"."&amp;VLOOKUP($D60&amp;"@8",'中間シート（個人）'!$F$6:$O$100,8,FALSE))</f>
      </c>
      <c r="AH60" s="30">
        <f>IF(ISERROR(VLOOKUP($D60&amp;"@9",'中間シート（個人）'!$F$6:$O$100,4,FALSE)&amp;VLOOKUP($D60&amp;"@9",'中間シート（個人）'!$F$6:$O$100,5,FALSE)),"",VLOOKUP($D60&amp;"@9",'中間シート（個人）'!$F$6:$O$100,4,FALSE)&amp;VLOOKUP($D60&amp;"@9",'中間シート（個人）'!$F$6:$O$100,5,FALSE))</f>
      </c>
      <c r="AI60" s="30">
        <f>IF(ISERROR(VLOOKUP($D60&amp;"@9",'中間シート（個人）'!$F$6:$O$100,6,FALSE)&amp;VLOOKUP($D60&amp;"@9",'中間シート（個人）'!$F$6:$O$100,7,FALSE)&amp;"."&amp;VLOOKUP($D60&amp;"@9",'中間シート（個人）'!$F$6:$O$100,8,FALSE)),"",VLOOKUP($D60&amp;"@9",'中間シート（個人）'!$F$6:$O$100,6,FALSE)&amp;VLOOKUP($D60&amp;"@9",'中間シート（個人）'!$F$6:$O$100,7,FALSE)&amp;"."&amp;VLOOKUP($D60&amp;"@9",'中間シート（個人）'!$F$6:$O$100,8,FALSE))</f>
      </c>
      <c r="AJ60" s="30">
        <f>IF(ISERROR(VLOOKUP($D60&amp;"@10",'中間シート（個人）'!$F$6:$O$100,4,FALSE)&amp;VLOOKUP($D60&amp;"@10",'中間シート（個人）'!$F$6:$O$100,5,FALSE)),"",VLOOKUP($D60&amp;"@10",'中間シート（個人）'!$F$6:$O$100,4,FALSE)&amp;VLOOKUP($D60&amp;"@10",'中間シート（個人）'!$F$6:$O$100,5,FALSE))</f>
      </c>
      <c r="AK60" s="30">
        <f>IF(ISERROR(VLOOKUP($D60&amp;"@10",'中間シート（個人）'!$F$6:$O$100,6,FALSE)&amp;VLOOKUP($D60&amp;"@10",'中間シート（個人）'!$F$6:$O$100,7,FALSE)&amp;"."&amp;VLOOKUP($D60&amp;"@10",'中間シート（個人）'!$F$6:$O$100,8,FALSE)),"",VLOOKUP($D60&amp;"@10",'中間シート（個人）'!$F$6:$O$100,6,FALSE)&amp;VLOOKUP($D60&amp;"@10",'中間シート（個人）'!$F$6:$O$100,7,FALSE)&amp;"."&amp;VLOOKUP($D60&amp;"@10",'中間シート（個人）'!$F$6:$O$100,8,FALSE))</f>
      </c>
    </row>
    <row r="61" spans="3:37" ht="13.5">
      <c r="C61" s="30">
        <f>IF('中間シート（個人）'!D63="○","",VLOOKUP('個人種目'!F63,Sheet2!$A$2:$B$3,2,FALSE))</f>
      </c>
      <c r="D61" s="30">
        <f>IF('中間シート（個人）'!D63="○","",'中間シート（個人）'!C63)</f>
      </c>
      <c r="E61" s="30">
        <f>IF('中間シート（個人）'!D63="○","",ASC('個人種目'!D63&amp;" "&amp;'個人種目'!E63))</f>
      </c>
      <c r="F61" s="30">
        <f>IF('中間シート（個人）'!D63="○","",'個人種目'!G63&amp;IF(LEN('個人種目'!H63)=1,"0"&amp;'個人種目'!H63,'個人種目'!H63)&amp;IF(LEN('個人種目'!I63)=1,"0"&amp;'個人種目'!I63,'個人種目'!I63))</f>
      </c>
      <c r="G61" s="31">
        <f>IF('中間シート（個人）'!D63="○","",5)</f>
      </c>
      <c r="H61" s="30">
        <f>IF('中間シート（個人）'!D63="○","",0)</f>
      </c>
      <c r="I61" s="30">
        <f>IF('中間シート（個人）'!D63="○","",'中間シート（個人）'!H63)</f>
      </c>
      <c r="K61" s="30">
        <f>IF('中間シート（個人）'!D63="○","",'個人種目'!$K$1)</f>
      </c>
      <c r="M61" s="30">
        <f>IF('中間シート（個人）'!D63="○","",'個人種目'!$K$1)</f>
      </c>
      <c r="Q61" s="30">
        <f>IF('中間シート（個人）'!D63="○","",4)</f>
      </c>
      <c r="R61" s="30">
        <f>IF(ISERROR(VLOOKUP($D61&amp;"@1",'中間シート（個人）'!$F$6:$O$100,4,FALSE)&amp;VLOOKUP($D61&amp;"@1",'中間シート（個人）'!$F$6:$O$100,5,FALSE)),"",VLOOKUP($D61&amp;"@1",'中間シート（個人）'!$F$6:$O$100,4,FALSE)&amp;VLOOKUP($D61&amp;"@1",'中間シート（個人）'!$F$6:$O$100,5,FALSE))</f>
      </c>
      <c r="S61" s="30">
        <f>IF(ISERROR(VLOOKUP($D61&amp;"@1",'中間シート（個人）'!$F$6:$O$100,6,FALSE)&amp;VLOOKUP($D61&amp;"@1",'中間シート（個人）'!$F$6:$O$100,7,FALSE)&amp;"."&amp;VLOOKUP($D61&amp;"@1",'中間シート（個人）'!$F$6:$O$100,8,FALSE)),"",VLOOKUP($D61&amp;"@1",'中間シート（個人）'!$F$6:$O$100,6,FALSE)&amp;VLOOKUP($D61&amp;"@1",'中間シート（個人）'!$F$6:$O$100,7,FALSE)&amp;"."&amp;VLOOKUP($D61&amp;"@1",'中間シート（個人）'!$F$6:$O$100,8,FALSE))</f>
      </c>
      <c r="T61" s="30">
        <f>IF(ISERROR(VLOOKUP($D61&amp;"@2",'中間シート（個人）'!$F$6:$O$100,4,FALSE)&amp;VLOOKUP($D61&amp;"@2",'中間シート（個人）'!$F$6:$O$100,5,FALSE)),"",VLOOKUP($D61&amp;"@2",'中間シート（個人）'!$F$6:$O$100,4,FALSE)&amp;VLOOKUP($D61&amp;"@2",'中間シート（個人）'!$F$6:$O$100,5,FALSE))</f>
      </c>
      <c r="U61" s="30">
        <f>IF(ISERROR(VLOOKUP($D61&amp;"@2",'中間シート（個人）'!$F$6:$O$100,6,FALSE)&amp;VLOOKUP($D61&amp;"@2",'中間シート（個人）'!$F$6:$O$100,7,FALSE)&amp;"."&amp;VLOOKUP($D61&amp;"@2",'中間シート（個人）'!$F$6:$O$100,8,FALSE)),"",VLOOKUP($D61&amp;"@2",'中間シート（個人）'!$F$6:$O$100,6,FALSE)&amp;VLOOKUP($D61&amp;"@2",'中間シート（個人）'!$F$6:$O$100,7,FALSE)&amp;"."&amp;VLOOKUP($D61&amp;"@2",'中間シート（個人）'!$F$6:$O$100,8,FALSE))</f>
      </c>
      <c r="V61" s="30">
        <f>IF(ISERROR(VLOOKUP($D61&amp;"@3",'中間シート（個人）'!$F$6:$O$100,4,FALSE)&amp;VLOOKUP($D61&amp;"@3",'中間シート（個人）'!$F$6:$O$100,5,FALSE)),"",VLOOKUP($D61&amp;"@3",'中間シート（個人）'!$F$6:$O$100,4,FALSE)&amp;VLOOKUP($D61&amp;"@3",'中間シート（個人）'!$F$6:$O$100,5,FALSE))</f>
      </c>
      <c r="W61" s="30">
        <f>IF(ISERROR(VLOOKUP($D61&amp;"@3",'中間シート（個人）'!$F$6:$O$100,6,FALSE)&amp;VLOOKUP($D61&amp;"@3",'中間シート（個人）'!$F$6:$O$100,7,FALSE)&amp;"."&amp;VLOOKUP($D61&amp;"@3",'中間シート（個人）'!$F$6:$O$100,8,FALSE)),"",VLOOKUP($D61&amp;"@3",'中間シート（個人）'!$F$6:$O$100,6,FALSE)&amp;VLOOKUP($D61&amp;"@3",'中間シート（個人）'!$F$6:$O$100,7,FALSE)&amp;"."&amp;VLOOKUP($D61&amp;"@3",'中間シート（個人）'!$F$6:$O$100,8,FALSE))</f>
      </c>
      <c r="X61" s="30">
        <f>IF(ISERROR(VLOOKUP($D61&amp;"@4",'中間シート（個人）'!$F$6:$O$100,4,FALSE)&amp;VLOOKUP($D61&amp;"@4",'中間シート（個人）'!$F$6:$O$100,5,FALSE)),"",VLOOKUP($D61&amp;"@4",'中間シート（個人）'!$F$6:$O$100,4,FALSE)&amp;VLOOKUP($D61&amp;"@4",'中間シート（個人）'!$F$6:$O$100,5,FALSE))</f>
      </c>
      <c r="Y61" s="30">
        <f>IF(ISERROR(VLOOKUP($D61&amp;"@4",'中間シート（個人）'!$F$6:$O$100,6,FALSE)&amp;VLOOKUP($D61&amp;"@4",'中間シート（個人）'!$F$6:$O$100,7,FALSE)&amp;"."&amp;VLOOKUP($D61&amp;"@4",'中間シート（個人）'!$F$6:$O$100,8,FALSE)),"",VLOOKUP($D61&amp;"@4",'中間シート（個人）'!$F$6:$O$100,6,FALSE)&amp;VLOOKUP($D61&amp;"@4",'中間シート（個人）'!$F$6:$O$100,7,FALSE)&amp;"."&amp;VLOOKUP($D61&amp;"@4",'中間シート（個人）'!$F$6:$O$100,8,FALSE))</f>
      </c>
      <c r="Z61" s="30">
        <f>IF(ISERROR(VLOOKUP($D61&amp;"@5",'中間シート（個人）'!$F$6:$O$100,4,FALSE)&amp;VLOOKUP($D61&amp;"@5",'中間シート（個人）'!$F$6:$O$100,5,FALSE)),"",VLOOKUP($D61&amp;"@5",'中間シート（個人）'!$F$6:$O$100,4,FALSE)&amp;VLOOKUP($D61&amp;"@5",'中間シート（個人）'!$F$6:$O$100,5,FALSE))</f>
      </c>
      <c r="AA61" s="30">
        <f>IF(ISERROR(VLOOKUP($D61&amp;"@5",'中間シート（個人）'!$F$6:$O$100,6,FALSE)&amp;VLOOKUP($D61&amp;"@5",'中間シート（個人）'!$F$6:$O$100,7,FALSE)&amp;"."&amp;VLOOKUP($D61&amp;"@5",'中間シート（個人）'!$F$6:$O$100,8,FALSE)),"",VLOOKUP($D61&amp;"@5",'中間シート（個人）'!$F$6:$O$100,6,FALSE)&amp;VLOOKUP($D61&amp;"@5",'中間シート（個人）'!$F$6:$O$100,7,FALSE)&amp;"."&amp;VLOOKUP($D61&amp;"@5",'中間シート（個人）'!$F$6:$O$100,8,FALSE))</f>
      </c>
      <c r="AB61" s="30">
        <f>IF(ISERROR(VLOOKUP($D61&amp;"@6",'中間シート（個人）'!$F$6:$O$100,4,FALSE)&amp;VLOOKUP($D61&amp;"@6",'中間シート（個人）'!$F$6:$O$100,5,FALSE)),"",VLOOKUP($D61&amp;"@6",'中間シート（個人）'!$F$6:$O$100,4,FALSE)&amp;VLOOKUP($D61&amp;"@6",'中間シート（個人）'!$F$6:$O$100,5,FALSE))</f>
      </c>
      <c r="AC61" s="30">
        <f>IF(ISERROR(VLOOKUP($D61&amp;"@6",'中間シート（個人）'!$F$6:$O$100,6,FALSE)&amp;VLOOKUP($D61&amp;"@6",'中間シート（個人）'!$F$6:$O$100,7,FALSE)&amp;"."&amp;VLOOKUP($D61&amp;"@6",'中間シート（個人）'!$F$6:$O$100,8,FALSE)),"",VLOOKUP($D61&amp;"@6",'中間シート（個人）'!$F$6:$O$100,6,FALSE)&amp;VLOOKUP($D61&amp;"@6",'中間シート（個人）'!$F$6:$O$100,7,FALSE)&amp;"."&amp;VLOOKUP($D61&amp;"@6",'中間シート（個人）'!$F$6:$O$100,8,FALSE))</f>
      </c>
      <c r="AD61" s="30">
        <f>IF(ISERROR(VLOOKUP($D61&amp;"@7",'中間シート（個人）'!$F$6:$O$100,4,FALSE)&amp;VLOOKUP($D61&amp;"@7",'中間シート（個人）'!$F$6:$O$100,5,FALSE)),"",VLOOKUP($D61&amp;"@7",'中間シート（個人）'!$F$6:$O$100,4,FALSE)&amp;VLOOKUP($D61&amp;"@7",'中間シート（個人）'!$F$6:$O$100,5,FALSE))</f>
      </c>
      <c r="AE61" s="30">
        <f>IF(ISERROR(VLOOKUP($D61&amp;"@7",'中間シート（個人）'!$F$6:$O$100,6,FALSE)&amp;VLOOKUP($D61&amp;"@7",'中間シート（個人）'!$F$6:$O$100,7,FALSE)&amp;"."&amp;VLOOKUP($D61&amp;"@7",'中間シート（個人）'!$F$6:$O$100,8,FALSE)),"",VLOOKUP($D61&amp;"@7",'中間シート（個人）'!$F$6:$O$100,6,FALSE)&amp;VLOOKUP($D61&amp;"@7",'中間シート（個人）'!$F$6:$O$100,7,FALSE)&amp;"."&amp;VLOOKUP($D61&amp;"@7",'中間シート（個人）'!$F$6:$O$100,8,FALSE))</f>
      </c>
      <c r="AF61" s="30">
        <f>IF(ISERROR(VLOOKUP($D61&amp;"@8",'中間シート（個人）'!$F$6:$O$100,4,FALSE)&amp;VLOOKUP($D61&amp;"@8",'中間シート（個人）'!$F$6:$O$100,5,FALSE)),"",VLOOKUP($D61&amp;"@8",'中間シート（個人）'!$F$6:$O$100,4,FALSE)&amp;VLOOKUP($D61&amp;"@8",'中間シート（個人）'!$F$6:$O$100,5,FALSE))</f>
      </c>
      <c r="AG61" s="30">
        <f>IF(ISERROR(VLOOKUP($D61&amp;"@8",'中間シート（個人）'!$F$6:$O$100,6,FALSE)&amp;VLOOKUP($D61&amp;"@8",'中間シート（個人）'!$F$6:$O$100,7,FALSE)&amp;"."&amp;VLOOKUP($D61&amp;"@8",'中間シート（個人）'!$F$6:$O$100,8,FALSE)),"",VLOOKUP($D61&amp;"@8",'中間シート（個人）'!$F$6:$O$100,6,FALSE)&amp;VLOOKUP($D61&amp;"@8",'中間シート（個人）'!$F$6:$O$100,7,FALSE)&amp;"."&amp;VLOOKUP($D61&amp;"@8",'中間シート（個人）'!$F$6:$O$100,8,FALSE))</f>
      </c>
      <c r="AH61" s="30">
        <f>IF(ISERROR(VLOOKUP($D61&amp;"@9",'中間シート（個人）'!$F$6:$O$100,4,FALSE)&amp;VLOOKUP($D61&amp;"@9",'中間シート（個人）'!$F$6:$O$100,5,FALSE)),"",VLOOKUP($D61&amp;"@9",'中間シート（個人）'!$F$6:$O$100,4,FALSE)&amp;VLOOKUP($D61&amp;"@9",'中間シート（個人）'!$F$6:$O$100,5,FALSE))</f>
      </c>
      <c r="AI61" s="30">
        <f>IF(ISERROR(VLOOKUP($D61&amp;"@9",'中間シート（個人）'!$F$6:$O$100,6,FALSE)&amp;VLOOKUP($D61&amp;"@9",'中間シート（個人）'!$F$6:$O$100,7,FALSE)&amp;"."&amp;VLOOKUP($D61&amp;"@9",'中間シート（個人）'!$F$6:$O$100,8,FALSE)),"",VLOOKUP($D61&amp;"@9",'中間シート（個人）'!$F$6:$O$100,6,FALSE)&amp;VLOOKUP($D61&amp;"@9",'中間シート（個人）'!$F$6:$O$100,7,FALSE)&amp;"."&amp;VLOOKUP($D61&amp;"@9",'中間シート（個人）'!$F$6:$O$100,8,FALSE))</f>
      </c>
      <c r="AJ61" s="30">
        <f>IF(ISERROR(VLOOKUP($D61&amp;"@10",'中間シート（個人）'!$F$6:$O$100,4,FALSE)&amp;VLOOKUP($D61&amp;"@10",'中間シート（個人）'!$F$6:$O$100,5,FALSE)),"",VLOOKUP($D61&amp;"@10",'中間シート（個人）'!$F$6:$O$100,4,FALSE)&amp;VLOOKUP($D61&amp;"@10",'中間シート（個人）'!$F$6:$O$100,5,FALSE))</f>
      </c>
      <c r="AK61" s="30">
        <f>IF(ISERROR(VLOOKUP($D61&amp;"@10",'中間シート（個人）'!$F$6:$O$100,6,FALSE)&amp;VLOOKUP($D61&amp;"@10",'中間シート（個人）'!$F$6:$O$100,7,FALSE)&amp;"."&amp;VLOOKUP($D61&amp;"@10",'中間シート（個人）'!$F$6:$O$100,8,FALSE)),"",VLOOKUP($D61&amp;"@10",'中間シート（個人）'!$F$6:$O$100,6,FALSE)&amp;VLOOKUP($D61&amp;"@10",'中間シート（個人）'!$F$6:$O$100,7,FALSE)&amp;"."&amp;VLOOKUP($D61&amp;"@10",'中間シート（個人）'!$F$6:$O$100,8,FALSE))</f>
      </c>
    </row>
    <row r="62" spans="3:37" ht="13.5">
      <c r="C62" s="30">
        <f>IF('中間シート（個人）'!D64="○","",VLOOKUP('個人種目'!F64,Sheet2!$A$2:$B$3,2,FALSE))</f>
      </c>
      <c r="D62" s="30">
        <f>IF('中間シート（個人）'!D64="○","",'中間シート（個人）'!C64)</f>
      </c>
      <c r="E62" s="30">
        <f>IF('中間シート（個人）'!D64="○","",ASC('個人種目'!D64&amp;" "&amp;'個人種目'!E64))</f>
      </c>
      <c r="F62" s="30">
        <f>IF('中間シート（個人）'!D64="○","",'個人種目'!G64&amp;IF(LEN('個人種目'!H64)=1,"0"&amp;'個人種目'!H64,'個人種目'!H64)&amp;IF(LEN('個人種目'!I64)=1,"0"&amp;'個人種目'!I64,'個人種目'!I64))</f>
      </c>
      <c r="G62" s="31">
        <f>IF('中間シート（個人）'!D64="○","",5)</f>
      </c>
      <c r="H62" s="30">
        <f>IF('中間シート（個人）'!D64="○","",0)</f>
      </c>
      <c r="I62" s="30">
        <f>IF('中間シート（個人）'!D64="○","",'中間シート（個人）'!H64)</f>
      </c>
      <c r="K62" s="30">
        <f>IF('中間シート（個人）'!D64="○","",'個人種目'!$K$1)</f>
      </c>
      <c r="M62" s="30">
        <f>IF('中間シート（個人）'!D64="○","",'個人種目'!$K$1)</f>
      </c>
      <c r="Q62" s="30">
        <f>IF('中間シート（個人）'!D64="○","",4)</f>
      </c>
      <c r="R62" s="30">
        <f>IF(ISERROR(VLOOKUP($D62&amp;"@1",'中間シート（個人）'!$F$6:$O$100,4,FALSE)&amp;VLOOKUP($D62&amp;"@1",'中間シート（個人）'!$F$6:$O$100,5,FALSE)),"",VLOOKUP($D62&amp;"@1",'中間シート（個人）'!$F$6:$O$100,4,FALSE)&amp;VLOOKUP($D62&amp;"@1",'中間シート（個人）'!$F$6:$O$100,5,FALSE))</f>
      </c>
      <c r="S62" s="30">
        <f>IF(ISERROR(VLOOKUP($D62&amp;"@1",'中間シート（個人）'!$F$6:$O$100,6,FALSE)&amp;VLOOKUP($D62&amp;"@1",'中間シート（個人）'!$F$6:$O$100,7,FALSE)&amp;"."&amp;VLOOKUP($D62&amp;"@1",'中間シート（個人）'!$F$6:$O$100,8,FALSE)),"",VLOOKUP($D62&amp;"@1",'中間シート（個人）'!$F$6:$O$100,6,FALSE)&amp;VLOOKUP($D62&amp;"@1",'中間シート（個人）'!$F$6:$O$100,7,FALSE)&amp;"."&amp;VLOOKUP($D62&amp;"@1",'中間シート（個人）'!$F$6:$O$100,8,FALSE))</f>
      </c>
      <c r="T62" s="30">
        <f>IF(ISERROR(VLOOKUP($D62&amp;"@2",'中間シート（個人）'!$F$6:$O$100,4,FALSE)&amp;VLOOKUP($D62&amp;"@2",'中間シート（個人）'!$F$6:$O$100,5,FALSE)),"",VLOOKUP($D62&amp;"@2",'中間シート（個人）'!$F$6:$O$100,4,FALSE)&amp;VLOOKUP($D62&amp;"@2",'中間シート（個人）'!$F$6:$O$100,5,FALSE))</f>
      </c>
      <c r="U62" s="30">
        <f>IF(ISERROR(VLOOKUP($D62&amp;"@2",'中間シート（個人）'!$F$6:$O$100,6,FALSE)&amp;VLOOKUP($D62&amp;"@2",'中間シート（個人）'!$F$6:$O$100,7,FALSE)&amp;"."&amp;VLOOKUP($D62&amp;"@2",'中間シート（個人）'!$F$6:$O$100,8,FALSE)),"",VLOOKUP($D62&amp;"@2",'中間シート（個人）'!$F$6:$O$100,6,FALSE)&amp;VLOOKUP($D62&amp;"@2",'中間シート（個人）'!$F$6:$O$100,7,FALSE)&amp;"."&amp;VLOOKUP($D62&amp;"@2",'中間シート（個人）'!$F$6:$O$100,8,FALSE))</f>
      </c>
      <c r="V62" s="30">
        <f>IF(ISERROR(VLOOKUP($D62&amp;"@3",'中間シート（個人）'!$F$6:$O$100,4,FALSE)&amp;VLOOKUP($D62&amp;"@3",'中間シート（個人）'!$F$6:$O$100,5,FALSE)),"",VLOOKUP($D62&amp;"@3",'中間シート（個人）'!$F$6:$O$100,4,FALSE)&amp;VLOOKUP($D62&amp;"@3",'中間シート（個人）'!$F$6:$O$100,5,FALSE))</f>
      </c>
      <c r="W62" s="30">
        <f>IF(ISERROR(VLOOKUP($D62&amp;"@3",'中間シート（個人）'!$F$6:$O$100,6,FALSE)&amp;VLOOKUP($D62&amp;"@3",'中間シート（個人）'!$F$6:$O$100,7,FALSE)&amp;"."&amp;VLOOKUP($D62&amp;"@3",'中間シート（個人）'!$F$6:$O$100,8,FALSE)),"",VLOOKUP($D62&amp;"@3",'中間シート（個人）'!$F$6:$O$100,6,FALSE)&amp;VLOOKUP($D62&amp;"@3",'中間シート（個人）'!$F$6:$O$100,7,FALSE)&amp;"."&amp;VLOOKUP($D62&amp;"@3",'中間シート（個人）'!$F$6:$O$100,8,FALSE))</f>
      </c>
      <c r="X62" s="30">
        <f>IF(ISERROR(VLOOKUP($D62&amp;"@4",'中間シート（個人）'!$F$6:$O$100,4,FALSE)&amp;VLOOKUP($D62&amp;"@4",'中間シート（個人）'!$F$6:$O$100,5,FALSE)),"",VLOOKUP($D62&amp;"@4",'中間シート（個人）'!$F$6:$O$100,4,FALSE)&amp;VLOOKUP($D62&amp;"@4",'中間シート（個人）'!$F$6:$O$100,5,FALSE))</f>
      </c>
      <c r="Y62" s="30">
        <f>IF(ISERROR(VLOOKUP($D62&amp;"@4",'中間シート（個人）'!$F$6:$O$100,6,FALSE)&amp;VLOOKUP($D62&amp;"@4",'中間シート（個人）'!$F$6:$O$100,7,FALSE)&amp;"."&amp;VLOOKUP($D62&amp;"@4",'中間シート（個人）'!$F$6:$O$100,8,FALSE)),"",VLOOKUP($D62&amp;"@4",'中間シート（個人）'!$F$6:$O$100,6,FALSE)&amp;VLOOKUP($D62&amp;"@4",'中間シート（個人）'!$F$6:$O$100,7,FALSE)&amp;"."&amp;VLOOKUP($D62&amp;"@4",'中間シート（個人）'!$F$6:$O$100,8,FALSE))</f>
      </c>
      <c r="Z62" s="30">
        <f>IF(ISERROR(VLOOKUP($D62&amp;"@5",'中間シート（個人）'!$F$6:$O$100,4,FALSE)&amp;VLOOKUP($D62&amp;"@5",'中間シート（個人）'!$F$6:$O$100,5,FALSE)),"",VLOOKUP($D62&amp;"@5",'中間シート（個人）'!$F$6:$O$100,4,FALSE)&amp;VLOOKUP($D62&amp;"@5",'中間シート（個人）'!$F$6:$O$100,5,FALSE))</f>
      </c>
      <c r="AA62" s="30">
        <f>IF(ISERROR(VLOOKUP($D62&amp;"@5",'中間シート（個人）'!$F$6:$O$100,6,FALSE)&amp;VLOOKUP($D62&amp;"@5",'中間シート（個人）'!$F$6:$O$100,7,FALSE)&amp;"."&amp;VLOOKUP($D62&amp;"@5",'中間シート（個人）'!$F$6:$O$100,8,FALSE)),"",VLOOKUP($D62&amp;"@5",'中間シート（個人）'!$F$6:$O$100,6,FALSE)&amp;VLOOKUP($D62&amp;"@5",'中間シート（個人）'!$F$6:$O$100,7,FALSE)&amp;"."&amp;VLOOKUP($D62&amp;"@5",'中間シート（個人）'!$F$6:$O$100,8,FALSE))</f>
      </c>
      <c r="AB62" s="30">
        <f>IF(ISERROR(VLOOKUP($D62&amp;"@6",'中間シート（個人）'!$F$6:$O$100,4,FALSE)&amp;VLOOKUP($D62&amp;"@6",'中間シート（個人）'!$F$6:$O$100,5,FALSE)),"",VLOOKUP($D62&amp;"@6",'中間シート（個人）'!$F$6:$O$100,4,FALSE)&amp;VLOOKUP($D62&amp;"@6",'中間シート（個人）'!$F$6:$O$100,5,FALSE))</f>
      </c>
      <c r="AC62" s="30">
        <f>IF(ISERROR(VLOOKUP($D62&amp;"@6",'中間シート（個人）'!$F$6:$O$100,6,FALSE)&amp;VLOOKUP($D62&amp;"@6",'中間シート（個人）'!$F$6:$O$100,7,FALSE)&amp;"."&amp;VLOOKUP($D62&amp;"@6",'中間シート（個人）'!$F$6:$O$100,8,FALSE)),"",VLOOKUP($D62&amp;"@6",'中間シート（個人）'!$F$6:$O$100,6,FALSE)&amp;VLOOKUP($D62&amp;"@6",'中間シート（個人）'!$F$6:$O$100,7,FALSE)&amp;"."&amp;VLOOKUP($D62&amp;"@6",'中間シート（個人）'!$F$6:$O$100,8,FALSE))</f>
      </c>
      <c r="AD62" s="30">
        <f>IF(ISERROR(VLOOKUP($D62&amp;"@7",'中間シート（個人）'!$F$6:$O$100,4,FALSE)&amp;VLOOKUP($D62&amp;"@7",'中間シート（個人）'!$F$6:$O$100,5,FALSE)),"",VLOOKUP($D62&amp;"@7",'中間シート（個人）'!$F$6:$O$100,4,FALSE)&amp;VLOOKUP($D62&amp;"@7",'中間シート（個人）'!$F$6:$O$100,5,FALSE))</f>
      </c>
      <c r="AE62" s="30">
        <f>IF(ISERROR(VLOOKUP($D62&amp;"@7",'中間シート（個人）'!$F$6:$O$100,6,FALSE)&amp;VLOOKUP($D62&amp;"@7",'中間シート（個人）'!$F$6:$O$100,7,FALSE)&amp;"."&amp;VLOOKUP($D62&amp;"@7",'中間シート（個人）'!$F$6:$O$100,8,FALSE)),"",VLOOKUP($D62&amp;"@7",'中間シート（個人）'!$F$6:$O$100,6,FALSE)&amp;VLOOKUP($D62&amp;"@7",'中間シート（個人）'!$F$6:$O$100,7,FALSE)&amp;"."&amp;VLOOKUP($D62&amp;"@7",'中間シート（個人）'!$F$6:$O$100,8,FALSE))</f>
      </c>
      <c r="AF62" s="30">
        <f>IF(ISERROR(VLOOKUP($D62&amp;"@8",'中間シート（個人）'!$F$6:$O$100,4,FALSE)&amp;VLOOKUP($D62&amp;"@8",'中間シート（個人）'!$F$6:$O$100,5,FALSE)),"",VLOOKUP($D62&amp;"@8",'中間シート（個人）'!$F$6:$O$100,4,FALSE)&amp;VLOOKUP($D62&amp;"@8",'中間シート（個人）'!$F$6:$O$100,5,FALSE))</f>
      </c>
      <c r="AG62" s="30">
        <f>IF(ISERROR(VLOOKUP($D62&amp;"@8",'中間シート（個人）'!$F$6:$O$100,6,FALSE)&amp;VLOOKUP($D62&amp;"@8",'中間シート（個人）'!$F$6:$O$100,7,FALSE)&amp;"."&amp;VLOOKUP($D62&amp;"@8",'中間シート（個人）'!$F$6:$O$100,8,FALSE)),"",VLOOKUP($D62&amp;"@8",'中間シート（個人）'!$F$6:$O$100,6,FALSE)&amp;VLOOKUP($D62&amp;"@8",'中間シート（個人）'!$F$6:$O$100,7,FALSE)&amp;"."&amp;VLOOKUP($D62&amp;"@8",'中間シート（個人）'!$F$6:$O$100,8,FALSE))</f>
      </c>
      <c r="AH62" s="30">
        <f>IF(ISERROR(VLOOKUP($D62&amp;"@9",'中間シート（個人）'!$F$6:$O$100,4,FALSE)&amp;VLOOKUP($D62&amp;"@9",'中間シート（個人）'!$F$6:$O$100,5,FALSE)),"",VLOOKUP($D62&amp;"@9",'中間シート（個人）'!$F$6:$O$100,4,FALSE)&amp;VLOOKUP($D62&amp;"@9",'中間シート（個人）'!$F$6:$O$100,5,FALSE))</f>
      </c>
      <c r="AI62" s="30">
        <f>IF(ISERROR(VLOOKUP($D62&amp;"@9",'中間シート（個人）'!$F$6:$O$100,6,FALSE)&amp;VLOOKUP($D62&amp;"@9",'中間シート（個人）'!$F$6:$O$100,7,FALSE)&amp;"."&amp;VLOOKUP($D62&amp;"@9",'中間シート（個人）'!$F$6:$O$100,8,FALSE)),"",VLOOKUP($D62&amp;"@9",'中間シート（個人）'!$F$6:$O$100,6,FALSE)&amp;VLOOKUP($D62&amp;"@9",'中間シート（個人）'!$F$6:$O$100,7,FALSE)&amp;"."&amp;VLOOKUP($D62&amp;"@9",'中間シート（個人）'!$F$6:$O$100,8,FALSE))</f>
      </c>
      <c r="AJ62" s="30">
        <f>IF(ISERROR(VLOOKUP($D62&amp;"@10",'中間シート（個人）'!$F$6:$O$100,4,FALSE)&amp;VLOOKUP($D62&amp;"@10",'中間シート（個人）'!$F$6:$O$100,5,FALSE)),"",VLOOKUP($D62&amp;"@10",'中間シート（個人）'!$F$6:$O$100,4,FALSE)&amp;VLOOKUP($D62&amp;"@10",'中間シート（個人）'!$F$6:$O$100,5,FALSE))</f>
      </c>
      <c r="AK62" s="30">
        <f>IF(ISERROR(VLOOKUP($D62&amp;"@10",'中間シート（個人）'!$F$6:$O$100,6,FALSE)&amp;VLOOKUP($D62&amp;"@10",'中間シート（個人）'!$F$6:$O$100,7,FALSE)&amp;"."&amp;VLOOKUP($D62&amp;"@10",'中間シート（個人）'!$F$6:$O$100,8,FALSE)),"",VLOOKUP($D62&amp;"@10",'中間シート（個人）'!$F$6:$O$100,6,FALSE)&amp;VLOOKUP($D62&amp;"@10",'中間シート（個人）'!$F$6:$O$100,7,FALSE)&amp;"."&amp;VLOOKUP($D62&amp;"@10",'中間シート（個人）'!$F$6:$O$100,8,FALSE))</f>
      </c>
    </row>
    <row r="63" spans="3:37" ht="13.5">
      <c r="C63" s="30">
        <f>IF('中間シート（個人）'!D65="○","",VLOOKUP('個人種目'!F65,Sheet2!$A$2:$B$3,2,FALSE))</f>
      </c>
      <c r="D63" s="30">
        <f>IF('中間シート（個人）'!D65="○","",'中間シート（個人）'!C65)</f>
      </c>
      <c r="E63" s="30">
        <f>IF('中間シート（個人）'!D65="○","",ASC('個人種目'!D65&amp;" "&amp;'個人種目'!E65))</f>
      </c>
      <c r="F63" s="30">
        <f>IF('中間シート（個人）'!D65="○","",'個人種目'!G65&amp;IF(LEN('個人種目'!H65)=1,"0"&amp;'個人種目'!H65,'個人種目'!H65)&amp;IF(LEN('個人種目'!I65)=1,"0"&amp;'個人種目'!I65,'個人種目'!I65))</f>
      </c>
      <c r="G63" s="31">
        <f>IF('中間シート（個人）'!D65="○","",5)</f>
      </c>
      <c r="H63" s="30">
        <f>IF('中間シート（個人）'!D65="○","",0)</f>
      </c>
      <c r="I63" s="30">
        <f>IF('中間シート（個人）'!D65="○","",'中間シート（個人）'!H65)</f>
      </c>
      <c r="K63" s="30">
        <f>IF('中間シート（個人）'!D65="○","",'個人種目'!$K$1)</f>
      </c>
      <c r="M63" s="30">
        <f>IF('中間シート（個人）'!D65="○","",'個人種目'!$K$1)</f>
      </c>
      <c r="Q63" s="30">
        <f>IF('中間シート（個人）'!D65="○","",4)</f>
      </c>
      <c r="R63" s="30">
        <f>IF(ISERROR(VLOOKUP($D63&amp;"@1",'中間シート（個人）'!$F$6:$O$100,4,FALSE)&amp;VLOOKUP($D63&amp;"@1",'中間シート（個人）'!$F$6:$O$100,5,FALSE)),"",VLOOKUP($D63&amp;"@1",'中間シート（個人）'!$F$6:$O$100,4,FALSE)&amp;VLOOKUP($D63&amp;"@1",'中間シート（個人）'!$F$6:$O$100,5,FALSE))</f>
      </c>
      <c r="S63" s="30">
        <f>IF(ISERROR(VLOOKUP($D63&amp;"@1",'中間シート（個人）'!$F$6:$O$100,6,FALSE)&amp;VLOOKUP($D63&amp;"@1",'中間シート（個人）'!$F$6:$O$100,7,FALSE)&amp;"."&amp;VLOOKUP($D63&amp;"@1",'中間シート（個人）'!$F$6:$O$100,8,FALSE)),"",VLOOKUP($D63&amp;"@1",'中間シート（個人）'!$F$6:$O$100,6,FALSE)&amp;VLOOKUP($D63&amp;"@1",'中間シート（個人）'!$F$6:$O$100,7,FALSE)&amp;"."&amp;VLOOKUP($D63&amp;"@1",'中間シート（個人）'!$F$6:$O$100,8,FALSE))</f>
      </c>
      <c r="T63" s="30">
        <f>IF(ISERROR(VLOOKUP($D63&amp;"@2",'中間シート（個人）'!$F$6:$O$100,4,FALSE)&amp;VLOOKUP($D63&amp;"@2",'中間シート（個人）'!$F$6:$O$100,5,FALSE)),"",VLOOKUP($D63&amp;"@2",'中間シート（個人）'!$F$6:$O$100,4,FALSE)&amp;VLOOKUP($D63&amp;"@2",'中間シート（個人）'!$F$6:$O$100,5,FALSE))</f>
      </c>
      <c r="U63" s="30">
        <f>IF(ISERROR(VLOOKUP($D63&amp;"@2",'中間シート（個人）'!$F$6:$O$100,6,FALSE)&amp;VLOOKUP($D63&amp;"@2",'中間シート（個人）'!$F$6:$O$100,7,FALSE)&amp;"."&amp;VLOOKUP($D63&amp;"@2",'中間シート（個人）'!$F$6:$O$100,8,FALSE)),"",VLOOKUP($D63&amp;"@2",'中間シート（個人）'!$F$6:$O$100,6,FALSE)&amp;VLOOKUP($D63&amp;"@2",'中間シート（個人）'!$F$6:$O$100,7,FALSE)&amp;"."&amp;VLOOKUP($D63&amp;"@2",'中間シート（個人）'!$F$6:$O$100,8,FALSE))</f>
      </c>
      <c r="V63" s="30">
        <f>IF(ISERROR(VLOOKUP($D63&amp;"@3",'中間シート（個人）'!$F$6:$O$100,4,FALSE)&amp;VLOOKUP($D63&amp;"@3",'中間シート（個人）'!$F$6:$O$100,5,FALSE)),"",VLOOKUP($D63&amp;"@3",'中間シート（個人）'!$F$6:$O$100,4,FALSE)&amp;VLOOKUP($D63&amp;"@3",'中間シート（個人）'!$F$6:$O$100,5,FALSE))</f>
      </c>
      <c r="W63" s="30">
        <f>IF(ISERROR(VLOOKUP($D63&amp;"@3",'中間シート（個人）'!$F$6:$O$100,6,FALSE)&amp;VLOOKUP($D63&amp;"@3",'中間シート（個人）'!$F$6:$O$100,7,FALSE)&amp;"."&amp;VLOOKUP($D63&amp;"@3",'中間シート（個人）'!$F$6:$O$100,8,FALSE)),"",VLOOKUP($D63&amp;"@3",'中間シート（個人）'!$F$6:$O$100,6,FALSE)&amp;VLOOKUP($D63&amp;"@3",'中間シート（個人）'!$F$6:$O$100,7,FALSE)&amp;"."&amp;VLOOKUP($D63&amp;"@3",'中間シート（個人）'!$F$6:$O$100,8,FALSE))</f>
      </c>
      <c r="X63" s="30">
        <f>IF(ISERROR(VLOOKUP($D63&amp;"@4",'中間シート（個人）'!$F$6:$O$100,4,FALSE)&amp;VLOOKUP($D63&amp;"@4",'中間シート（個人）'!$F$6:$O$100,5,FALSE)),"",VLOOKUP($D63&amp;"@4",'中間シート（個人）'!$F$6:$O$100,4,FALSE)&amp;VLOOKUP($D63&amp;"@4",'中間シート（個人）'!$F$6:$O$100,5,FALSE))</f>
      </c>
      <c r="Y63" s="30">
        <f>IF(ISERROR(VLOOKUP($D63&amp;"@4",'中間シート（個人）'!$F$6:$O$100,6,FALSE)&amp;VLOOKUP($D63&amp;"@4",'中間シート（個人）'!$F$6:$O$100,7,FALSE)&amp;"."&amp;VLOOKUP($D63&amp;"@4",'中間シート（個人）'!$F$6:$O$100,8,FALSE)),"",VLOOKUP($D63&amp;"@4",'中間シート（個人）'!$F$6:$O$100,6,FALSE)&amp;VLOOKUP($D63&amp;"@4",'中間シート（個人）'!$F$6:$O$100,7,FALSE)&amp;"."&amp;VLOOKUP($D63&amp;"@4",'中間シート（個人）'!$F$6:$O$100,8,FALSE))</f>
      </c>
      <c r="Z63" s="30">
        <f>IF(ISERROR(VLOOKUP($D63&amp;"@5",'中間シート（個人）'!$F$6:$O$100,4,FALSE)&amp;VLOOKUP($D63&amp;"@5",'中間シート（個人）'!$F$6:$O$100,5,FALSE)),"",VLOOKUP($D63&amp;"@5",'中間シート（個人）'!$F$6:$O$100,4,FALSE)&amp;VLOOKUP($D63&amp;"@5",'中間シート（個人）'!$F$6:$O$100,5,FALSE))</f>
      </c>
      <c r="AA63" s="30">
        <f>IF(ISERROR(VLOOKUP($D63&amp;"@5",'中間シート（個人）'!$F$6:$O$100,6,FALSE)&amp;VLOOKUP($D63&amp;"@5",'中間シート（個人）'!$F$6:$O$100,7,FALSE)&amp;"."&amp;VLOOKUP($D63&amp;"@5",'中間シート（個人）'!$F$6:$O$100,8,FALSE)),"",VLOOKUP($D63&amp;"@5",'中間シート（個人）'!$F$6:$O$100,6,FALSE)&amp;VLOOKUP($D63&amp;"@5",'中間シート（個人）'!$F$6:$O$100,7,FALSE)&amp;"."&amp;VLOOKUP($D63&amp;"@5",'中間シート（個人）'!$F$6:$O$100,8,FALSE))</f>
      </c>
      <c r="AB63" s="30">
        <f>IF(ISERROR(VLOOKUP($D63&amp;"@6",'中間シート（個人）'!$F$6:$O$100,4,FALSE)&amp;VLOOKUP($D63&amp;"@6",'中間シート（個人）'!$F$6:$O$100,5,FALSE)),"",VLOOKUP($D63&amp;"@6",'中間シート（個人）'!$F$6:$O$100,4,FALSE)&amp;VLOOKUP($D63&amp;"@6",'中間シート（個人）'!$F$6:$O$100,5,FALSE))</f>
      </c>
      <c r="AC63" s="30">
        <f>IF(ISERROR(VLOOKUP($D63&amp;"@6",'中間シート（個人）'!$F$6:$O$100,6,FALSE)&amp;VLOOKUP($D63&amp;"@6",'中間シート（個人）'!$F$6:$O$100,7,FALSE)&amp;"."&amp;VLOOKUP($D63&amp;"@6",'中間シート（個人）'!$F$6:$O$100,8,FALSE)),"",VLOOKUP($D63&amp;"@6",'中間シート（個人）'!$F$6:$O$100,6,FALSE)&amp;VLOOKUP($D63&amp;"@6",'中間シート（個人）'!$F$6:$O$100,7,FALSE)&amp;"."&amp;VLOOKUP($D63&amp;"@6",'中間シート（個人）'!$F$6:$O$100,8,FALSE))</f>
      </c>
      <c r="AD63" s="30">
        <f>IF(ISERROR(VLOOKUP($D63&amp;"@7",'中間シート（個人）'!$F$6:$O$100,4,FALSE)&amp;VLOOKUP($D63&amp;"@7",'中間シート（個人）'!$F$6:$O$100,5,FALSE)),"",VLOOKUP($D63&amp;"@7",'中間シート（個人）'!$F$6:$O$100,4,FALSE)&amp;VLOOKUP($D63&amp;"@7",'中間シート（個人）'!$F$6:$O$100,5,FALSE))</f>
      </c>
      <c r="AE63" s="30">
        <f>IF(ISERROR(VLOOKUP($D63&amp;"@7",'中間シート（個人）'!$F$6:$O$100,6,FALSE)&amp;VLOOKUP($D63&amp;"@7",'中間シート（個人）'!$F$6:$O$100,7,FALSE)&amp;"."&amp;VLOOKUP($D63&amp;"@7",'中間シート（個人）'!$F$6:$O$100,8,FALSE)),"",VLOOKUP($D63&amp;"@7",'中間シート（個人）'!$F$6:$O$100,6,FALSE)&amp;VLOOKUP($D63&amp;"@7",'中間シート（個人）'!$F$6:$O$100,7,FALSE)&amp;"."&amp;VLOOKUP($D63&amp;"@7",'中間シート（個人）'!$F$6:$O$100,8,FALSE))</f>
      </c>
      <c r="AF63" s="30">
        <f>IF(ISERROR(VLOOKUP($D63&amp;"@8",'中間シート（個人）'!$F$6:$O$100,4,FALSE)&amp;VLOOKUP($D63&amp;"@8",'中間シート（個人）'!$F$6:$O$100,5,FALSE)),"",VLOOKUP($D63&amp;"@8",'中間シート（個人）'!$F$6:$O$100,4,FALSE)&amp;VLOOKUP($D63&amp;"@8",'中間シート（個人）'!$F$6:$O$100,5,FALSE))</f>
      </c>
      <c r="AG63" s="30">
        <f>IF(ISERROR(VLOOKUP($D63&amp;"@8",'中間シート（個人）'!$F$6:$O$100,6,FALSE)&amp;VLOOKUP($D63&amp;"@8",'中間シート（個人）'!$F$6:$O$100,7,FALSE)&amp;"."&amp;VLOOKUP($D63&amp;"@8",'中間シート（個人）'!$F$6:$O$100,8,FALSE)),"",VLOOKUP($D63&amp;"@8",'中間シート（個人）'!$F$6:$O$100,6,FALSE)&amp;VLOOKUP($D63&amp;"@8",'中間シート（個人）'!$F$6:$O$100,7,FALSE)&amp;"."&amp;VLOOKUP($D63&amp;"@8",'中間シート（個人）'!$F$6:$O$100,8,FALSE))</f>
      </c>
      <c r="AH63" s="30">
        <f>IF(ISERROR(VLOOKUP($D63&amp;"@9",'中間シート（個人）'!$F$6:$O$100,4,FALSE)&amp;VLOOKUP($D63&amp;"@9",'中間シート（個人）'!$F$6:$O$100,5,FALSE)),"",VLOOKUP($D63&amp;"@9",'中間シート（個人）'!$F$6:$O$100,4,FALSE)&amp;VLOOKUP($D63&amp;"@9",'中間シート（個人）'!$F$6:$O$100,5,FALSE))</f>
      </c>
      <c r="AI63" s="30">
        <f>IF(ISERROR(VLOOKUP($D63&amp;"@9",'中間シート（個人）'!$F$6:$O$100,6,FALSE)&amp;VLOOKUP($D63&amp;"@9",'中間シート（個人）'!$F$6:$O$100,7,FALSE)&amp;"."&amp;VLOOKUP($D63&amp;"@9",'中間シート（個人）'!$F$6:$O$100,8,FALSE)),"",VLOOKUP($D63&amp;"@9",'中間シート（個人）'!$F$6:$O$100,6,FALSE)&amp;VLOOKUP($D63&amp;"@9",'中間シート（個人）'!$F$6:$O$100,7,FALSE)&amp;"."&amp;VLOOKUP($D63&amp;"@9",'中間シート（個人）'!$F$6:$O$100,8,FALSE))</f>
      </c>
      <c r="AJ63" s="30">
        <f>IF(ISERROR(VLOOKUP($D63&amp;"@10",'中間シート（個人）'!$F$6:$O$100,4,FALSE)&amp;VLOOKUP($D63&amp;"@10",'中間シート（個人）'!$F$6:$O$100,5,FALSE)),"",VLOOKUP($D63&amp;"@10",'中間シート（個人）'!$F$6:$O$100,4,FALSE)&amp;VLOOKUP($D63&amp;"@10",'中間シート（個人）'!$F$6:$O$100,5,FALSE))</f>
      </c>
      <c r="AK63" s="30">
        <f>IF(ISERROR(VLOOKUP($D63&amp;"@10",'中間シート（個人）'!$F$6:$O$100,6,FALSE)&amp;VLOOKUP($D63&amp;"@10",'中間シート（個人）'!$F$6:$O$100,7,FALSE)&amp;"."&amp;VLOOKUP($D63&amp;"@10",'中間シート（個人）'!$F$6:$O$100,8,FALSE)),"",VLOOKUP($D63&amp;"@10",'中間シート（個人）'!$F$6:$O$100,6,FALSE)&amp;VLOOKUP($D63&amp;"@10",'中間シート（個人）'!$F$6:$O$100,7,FALSE)&amp;"."&amp;VLOOKUP($D63&amp;"@10",'中間シート（個人）'!$F$6:$O$100,8,FALSE))</f>
      </c>
    </row>
    <row r="64" spans="3:37" ht="13.5">
      <c r="C64" s="30">
        <f>IF('中間シート（個人）'!D66="○","",VLOOKUP('個人種目'!F66,Sheet2!$A$2:$B$3,2,FALSE))</f>
      </c>
      <c r="D64" s="30">
        <f>IF('中間シート（個人）'!D66="○","",'中間シート（個人）'!C66)</f>
      </c>
      <c r="E64" s="30">
        <f>IF('中間シート（個人）'!D66="○","",ASC('個人種目'!D66&amp;" "&amp;'個人種目'!E66))</f>
      </c>
      <c r="F64" s="30">
        <f>IF('中間シート（個人）'!D66="○","",'個人種目'!G66&amp;IF(LEN('個人種目'!H66)=1,"0"&amp;'個人種目'!H66,'個人種目'!H66)&amp;IF(LEN('個人種目'!I66)=1,"0"&amp;'個人種目'!I66,'個人種目'!I66))</f>
      </c>
      <c r="G64" s="31">
        <f>IF('中間シート（個人）'!D66="○","",5)</f>
      </c>
      <c r="H64" s="30">
        <f>IF('中間シート（個人）'!D66="○","",0)</f>
      </c>
      <c r="I64" s="30">
        <f>IF('中間シート（個人）'!D66="○","",'中間シート（個人）'!H66)</f>
      </c>
      <c r="K64" s="30">
        <f>IF('中間シート（個人）'!D66="○","",'個人種目'!$K$1)</f>
      </c>
      <c r="M64" s="30">
        <f>IF('中間シート（個人）'!D66="○","",'個人種目'!$K$1)</f>
      </c>
      <c r="Q64" s="30">
        <f>IF('中間シート（個人）'!D66="○","",4)</f>
      </c>
      <c r="R64" s="30">
        <f>IF(ISERROR(VLOOKUP($D64&amp;"@1",'中間シート（個人）'!$F$6:$O$100,4,FALSE)&amp;VLOOKUP($D64&amp;"@1",'中間シート（個人）'!$F$6:$O$100,5,FALSE)),"",VLOOKUP($D64&amp;"@1",'中間シート（個人）'!$F$6:$O$100,4,FALSE)&amp;VLOOKUP($D64&amp;"@1",'中間シート（個人）'!$F$6:$O$100,5,FALSE))</f>
      </c>
      <c r="S64" s="30">
        <f>IF(ISERROR(VLOOKUP($D64&amp;"@1",'中間シート（個人）'!$F$6:$O$100,6,FALSE)&amp;VLOOKUP($D64&amp;"@1",'中間シート（個人）'!$F$6:$O$100,7,FALSE)&amp;"."&amp;VLOOKUP($D64&amp;"@1",'中間シート（個人）'!$F$6:$O$100,8,FALSE)),"",VLOOKUP($D64&amp;"@1",'中間シート（個人）'!$F$6:$O$100,6,FALSE)&amp;VLOOKUP($D64&amp;"@1",'中間シート（個人）'!$F$6:$O$100,7,FALSE)&amp;"."&amp;VLOOKUP($D64&amp;"@1",'中間シート（個人）'!$F$6:$O$100,8,FALSE))</f>
      </c>
      <c r="T64" s="30">
        <f>IF(ISERROR(VLOOKUP($D64&amp;"@2",'中間シート（個人）'!$F$6:$O$100,4,FALSE)&amp;VLOOKUP($D64&amp;"@2",'中間シート（個人）'!$F$6:$O$100,5,FALSE)),"",VLOOKUP($D64&amp;"@2",'中間シート（個人）'!$F$6:$O$100,4,FALSE)&amp;VLOOKUP($D64&amp;"@2",'中間シート（個人）'!$F$6:$O$100,5,FALSE))</f>
      </c>
      <c r="U64" s="30">
        <f>IF(ISERROR(VLOOKUP($D64&amp;"@2",'中間シート（個人）'!$F$6:$O$100,6,FALSE)&amp;VLOOKUP($D64&amp;"@2",'中間シート（個人）'!$F$6:$O$100,7,FALSE)&amp;"."&amp;VLOOKUP($D64&amp;"@2",'中間シート（個人）'!$F$6:$O$100,8,FALSE)),"",VLOOKUP($D64&amp;"@2",'中間シート（個人）'!$F$6:$O$100,6,FALSE)&amp;VLOOKUP($D64&amp;"@2",'中間シート（個人）'!$F$6:$O$100,7,FALSE)&amp;"."&amp;VLOOKUP($D64&amp;"@2",'中間シート（個人）'!$F$6:$O$100,8,FALSE))</f>
      </c>
      <c r="V64" s="30">
        <f>IF(ISERROR(VLOOKUP($D64&amp;"@3",'中間シート（個人）'!$F$6:$O$100,4,FALSE)&amp;VLOOKUP($D64&amp;"@3",'中間シート（個人）'!$F$6:$O$100,5,FALSE)),"",VLOOKUP($D64&amp;"@3",'中間シート（個人）'!$F$6:$O$100,4,FALSE)&amp;VLOOKUP($D64&amp;"@3",'中間シート（個人）'!$F$6:$O$100,5,FALSE))</f>
      </c>
      <c r="W64" s="30">
        <f>IF(ISERROR(VLOOKUP($D64&amp;"@3",'中間シート（個人）'!$F$6:$O$100,6,FALSE)&amp;VLOOKUP($D64&amp;"@3",'中間シート（個人）'!$F$6:$O$100,7,FALSE)&amp;"."&amp;VLOOKUP($D64&amp;"@3",'中間シート（個人）'!$F$6:$O$100,8,FALSE)),"",VLOOKUP($D64&amp;"@3",'中間シート（個人）'!$F$6:$O$100,6,FALSE)&amp;VLOOKUP($D64&amp;"@3",'中間シート（個人）'!$F$6:$O$100,7,FALSE)&amp;"."&amp;VLOOKUP($D64&amp;"@3",'中間シート（個人）'!$F$6:$O$100,8,FALSE))</f>
      </c>
      <c r="X64" s="30">
        <f>IF(ISERROR(VLOOKUP($D64&amp;"@4",'中間シート（個人）'!$F$6:$O$100,4,FALSE)&amp;VLOOKUP($D64&amp;"@4",'中間シート（個人）'!$F$6:$O$100,5,FALSE)),"",VLOOKUP($D64&amp;"@4",'中間シート（個人）'!$F$6:$O$100,4,FALSE)&amp;VLOOKUP($D64&amp;"@4",'中間シート（個人）'!$F$6:$O$100,5,FALSE))</f>
      </c>
      <c r="Y64" s="30">
        <f>IF(ISERROR(VLOOKUP($D64&amp;"@4",'中間シート（個人）'!$F$6:$O$100,6,FALSE)&amp;VLOOKUP($D64&amp;"@4",'中間シート（個人）'!$F$6:$O$100,7,FALSE)&amp;"."&amp;VLOOKUP($D64&amp;"@4",'中間シート（個人）'!$F$6:$O$100,8,FALSE)),"",VLOOKUP($D64&amp;"@4",'中間シート（個人）'!$F$6:$O$100,6,FALSE)&amp;VLOOKUP($D64&amp;"@4",'中間シート（個人）'!$F$6:$O$100,7,FALSE)&amp;"."&amp;VLOOKUP($D64&amp;"@4",'中間シート（個人）'!$F$6:$O$100,8,FALSE))</f>
      </c>
      <c r="Z64" s="30">
        <f>IF(ISERROR(VLOOKUP($D64&amp;"@5",'中間シート（個人）'!$F$6:$O$100,4,FALSE)&amp;VLOOKUP($D64&amp;"@5",'中間シート（個人）'!$F$6:$O$100,5,FALSE)),"",VLOOKUP($D64&amp;"@5",'中間シート（個人）'!$F$6:$O$100,4,FALSE)&amp;VLOOKUP($D64&amp;"@5",'中間シート（個人）'!$F$6:$O$100,5,FALSE))</f>
      </c>
      <c r="AA64" s="30">
        <f>IF(ISERROR(VLOOKUP($D64&amp;"@5",'中間シート（個人）'!$F$6:$O$100,6,FALSE)&amp;VLOOKUP($D64&amp;"@5",'中間シート（個人）'!$F$6:$O$100,7,FALSE)&amp;"."&amp;VLOOKUP($D64&amp;"@5",'中間シート（個人）'!$F$6:$O$100,8,FALSE)),"",VLOOKUP($D64&amp;"@5",'中間シート（個人）'!$F$6:$O$100,6,FALSE)&amp;VLOOKUP($D64&amp;"@5",'中間シート（個人）'!$F$6:$O$100,7,FALSE)&amp;"."&amp;VLOOKUP($D64&amp;"@5",'中間シート（個人）'!$F$6:$O$100,8,FALSE))</f>
      </c>
      <c r="AB64" s="30">
        <f>IF(ISERROR(VLOOKUP($D64&amp;"@6",'中間シート（個人）'!$F$6:$O$100,4,FALSE)&amp;VLOOKUP($D64&amp;"@6",'中間シート（個人）'!$F$6:$O$100,5,FALSE)),"",VLOOKUP($D64&amp;"@6",'中間シート（個人）'!$F$6:$O$100,4,FALSE)&amp;VLOOKUP($D64&amp;"@6",'中間シート（個人）'!$F$6:$O$100,5,FALSE))</f>
      </c>
      <c r="AC64" s="30">
        <f>IF(ISERROR(VLOOKUP($D64&amp;"@6",'中間シート（個人）'!$F$6:$O$100,6,FALSE)&amp;VLOOKUP($D64&amp;"@6",'中間シート（個人）'!$F$6:$O$100,7,FALSE)&amp;"."&amp;VLOOKUP($D64&amp;"@6",'中間シート（個人）'!$F$6:$O$100,8,FALSE)),"",VLOOKUP($D64&amp;"@6",'中間シート（個人）'!$F$6:$O$100,6,FALSE)&amp;VLOOKUP($D64&amp;"@6",'中間シート（個人）'!$F$6:$O$100,7,FALSE)&amp;"."&amp;VLOOKUP($D64&amp;"@6",'中間シート（個人）'!$F$6:$O$100,8,FALSE))</f>
      </c>
      <c r="AD64" s="30">
        <f>IF(ISERROR(VLOOKUP($D64&amp;"@7",'中間シート（個人）'!$F$6:$O$100,4,FALSE)&amp;VLOOKUP($D64&amp;"@7",'中間シート（個人）'!$F$6:$O$100,5,FALSE)),"",VLOOKUP($D64&amp;"@7",'中間シート（個人）'!$F$6:$O$100,4,FALSE)&amp;VLOOKUP($D64&amp;"@7",'中間シート（個人）'!$F$6:$O$100,5,FALSE))</f>
      </c>
      <c r="AE64" s="30">
        <f>IF(ISERROR(VLOOKUP($D64&amp;"@7",'中間シート（個人）'!$F$6:$O$100,6,FALSE)&amp;VLOOKUP($D64&amp;"@7",'中間シート（個人）'!$F$6:$O$100,7,FALSE)&amp;"."&amp;VLOOKUP($D64&amp;"@7",'中間シート（個人）'!$F$6:$O$100,8,FALSE)),"",VLOOKUP($D64&amp;"@7",'中間シート（個人）'!$F$6:$O$100,6,FALSE)&amp;VLOOKUP($D64&amp;"@7",'中間シート（個人）'!$F$6:$O$100,7,FALSE)&amp;"."&amp;VLOOKUP($D64&amp;"@7",'中間シート（個人）'!$F$6:$O$100,8,FALSE))</f>
      </c>
      <c r="AF64" s="30">
        <f>IF(ISERROR(VLOOKUP($D64&amp;"@8",'中間シート（個人）'!$F$6:$O$100,4,FALSE)&amp;VLOOKUP($D64&amp;"@8",'中間シート（個人）'!$F$6:$O$100,5,FALSE)),"",VLOOKUP($D64&amp;"@8",'中間シート（個人）'!$F$6:$O$100,4,FALSE)&amp;VLOOKUP($D64&amp;"@8",'中間シート（個人）'!$F$6:$O$100,5,FALSE))</f>
      </c>
      <c r="AG64" s="30">
        <f>IF(ISERROR(VLOOKUP($D64&amp;"@8",'中間シート（個人）'!$F$6:$O$100,6,FALSE)&amp;VLOOKUP($D64&amp;"@8",'中間シート（個人）'!$F$6:$O$100,7,FALSE)&amp;"."&amp;VLOOKUP($D64&amp;"@8",'中間シート（個人）'!$F$6:$O$100,8,FALSE)),"",VLOOKUP($D64&amp;"@8",'中間シート（個人）'!$F$6:$O$100,6,FALSE)&amp;VLOOKUP($D64&amp;"@8",'中間シート（個人）'!$F$6:$O$100,7,FALSE)&amp;"."&amp;VLOOKUP($D64&amp;"@8",'中間シート（個人）'!$F$6:$O$100,8,FALSE))</f>
      </c>
      <c r="AH64" s="30">
        <f>IF(ISERROR(VLOOKUP($D64&amp;"@9",'中間シート（個人）'!$F$6:$O$100,4,FALSE)&amp;VLOOKUP($D64&amp;"@9",'中間シート（個人）'!$F$6:$O$100,5,FALSE)),"",VLOOKUP($D64&amp;"@9",'中間シート（個人）'!$F$6:$O$100,4,FALSE)&amp;VLOOKUP($D64&amp;"@9",'中間シート（個人）'!$F$6:$O$100,5,FALSE))</f>
      </c>
      <c r="AI64" s="30">
        <f>IF(ISERROR(VLOOKUP($D64&amp;"@9",'中間シート（個人）'!$F$6:$O$100,6,FALSE)&amp;VLOOKUP($D64&amp;"@9",'中間シート（個人）'!$F$6:$O$100,7,FALSE)&amp;"."&amp;VLOOKUP($D64&amp;"@9",'中間シート（個人）'!$F$6:$O$100,8,FALSE)),"",VLOOKUP($D64&amp;"@9",'中間シート（個人）'!$F$6:$O$100,6,FALSE)&amp;VLOOKUP($D64&amp;"@9",'中間シート（個人）'!$F$6:$O$100,7,FALSE)&amp;"."&amp;VLOOKUP($D64&amp;"@9",'中間シート（個人）'!$F$6:$O$100,8,FALSE))</f>
      </c>
      <c r="AJ64" s="30">
        <f>IF(ISERROR(VLOOKUP($D64&amp;"@10",'中間シート（個人）'!$F$6:$O$100,4,FALSE)&amp;VLOOKUP($D64&amp;"@10",'中間シート（個人）'!$F$6:$O$100,5,FALSE)),"",VLOOKUP($D64&amp;"@10",'中間シート（個人）'!$F$6:$O$100,4,FALSE)&amp;VLOOKUP($D64&amp;"@10",'中間シート（個人）'!$F$6:$O$100,5,FALSE))</f>
      </c>
      <c r="AK64" s="30">
        <f>IF(ISERROR(VLOOKUP($D64&amp;"@10",'中間シート（個人）'!$F$6:$O$100,6,FALSE)&amp;VLOOKUP($D64&amp;"@10",'中間シート（個人）'!$F$6:$O$100,7,FALSE)&amp;"."&amp;VLOOKUP($D64&amp;"@10",'中間シート（個人）'!$F$6:$O$100,8,FALSE)),"",VLOOKUP($D64&amp;"@10",'中間シート（個人）'!$F$6:$O$100,6,FALSE)&amp;VLOOKUP($D64&amp;"@10",'中間シート（個人）'!$F$6:$O$100,7,FALSE)&amp;"."&amp;VLOOKUP($D64&amp;"@10",'中間シート（個人）'!$F$6:$O$100,8,FALSE))</f>
      </c>
    </row>
    <row r="65" spans="3:37" ht="13.5">
      <c r="C65" s="30">
        <f>IF('中間シート（個人）'!D67="○","",VLOOKUP('個人種目'!F67,Sheet2!$A$2:$B$3,2,FALSE))</f>
      </c>
      <c r="D65" s="30">
        <f>IF('中間シート（個人）'!D67="○","",'中間シート（個人）'!C67)</f>
      </c>
      <c r="E65" s="30">
        <f>IF('中間シート（個人）'!D67="○","",ASC('個人種目'!D67&amp;" "&amp;'個人種目'!E67))</f>
      </c>
      <c r="F65" s="30">
        <f>IF('中間シート（個人）'!D67="○","",'個人種目'!G67&amp;IF(LEN('個人種目'!H67)=1,"0"&amp;'個人種目'!H67,'個人種目'!H67)&amp;IF(LEN('個人種目'!I67)=1,"0"&amp;'個人種目'!I67,'個人種目'!I67))</f>
      </c>
      <c r="G65" s="31">
        <f>IF('中間シート（個人）'!D67="○","",5)</f>
      </c>
      <c r="H65" s="30">
        <f>IF('中間シート（個人）'!D67="○","",0)</f>
      </c>
      <c r="I65" s="30">
        <f>IF('中間シート（個人）'!D67="○","",'中間シート（個人）'!H67)</f>
      </c>
      <c r="K65" s="30">
        <f>IF('中間シート（個人）'!D67="○","",'個人種目'!$K$1)</f>
      </c>
      <c r="M65" s="30">
        <f>IF('中間シート（個人）'!D67="○","",'個人種目'!$K$1)</f>
      </c>
      <c r="Q65" s="30">
        <f>IF('中間シート（個人）'!D67="○","",4)</f>
      </c>
      <c r="R65" s="30">
        <f>IF(ISERROR(VLOOKUP($D65&amp;"@1",'中間シート（個人）'!$F$6:$O$100,4,FALSE)&amp;VLOOKUP($D65&amp;"@1",'中間シート（個人）'!$F$6:$O$100,5,FALSE)),"",VLOOKUP($D65&amp;"@1",'中間シート（個人）'!$F$6:$O$100,4,FALSE)&amp;VLOOKUP($D65&amp;"@1",'中間シート（個人）'!$F$6:$O$100,5,FALSE))</f>
      </c>
      <c r="S65" s="30">
        <f>IF(ISERROR(VLOOKUP($D65&amp;"@1",'中間シート（個人）'!$F$6:$O$100,6,FALSE)&amp;VLOOKUP($D65&amp;"@1",'中間シート（個人）'!$F$6:$O$100,7,FALSE)&amp;"."&amp;VLOOKUP($D65&amp;"@1",'中間シート（個人）'!$F$6:$O$100,8,FALSE)),"",VLOOKUP($D65&amp;"@1",'中間シート（個人）'!$F$6:$O$100,6,FALSE)&amp;VLOOKUP($D65&amp;"@1",'中間シート（個人）'!$F$6:$O$100,7,FALSE)&amp;"."&amp;VLOOKUP($D65&amp;"@1",'中間シート（個人）'!$F$6:$O$100,8,FALSE))</f>
      </c>
      <c r="T65" s="30">
        <f>IF(ISERROR(VLOOKUP($D65&amp;"@2",'中間シート（個人）'!$F$6:$O$100,4,FALSE)&amp;VLOOKUP($D65&amp;"@2",'中間シート（個人）'!$F$6:$O$100,5,FALSE)),"",VLOOKUP($D65&amp;"@2",'中間シート（個人）'!$F$6:$O$100,4,FALSE)&amp;VLOOKUP($D65&amp;"@2",'中間シート（個人）'!$F$6:$O$100,5,FALSE))</f>
      </c>
      <c r="U65" s="30">
        <f>IF(ISERROR(VLOOKUP($D65&amp;"@2",'中間シート（個人）'!$F$6:$O$100,6,FALSE)&amp;VLOOKUP($D65&amp;"@2",'中間シート（個人）'!$F$6:$O$100,7,FALSE)&amp;"."&amp;VLOOKUP($D65&amp;"@2",'中間シート（個人）'!$F$6:$O$100,8,FALSE)),"",VLOOKUP($D65&amp;"@2",'中間シート（個人）'!$F$6:$O$100,6,FALSE)&amp;VLOOKUP($D65&amp;"@2",'中間シート（個人）'!$F$6:$O$100,7,FALSE)&amp;"."&amp;VLOOKUP($D65&amp;"@2",'中間シート（個人）'!$F$6:$O$100,8,FALSE))</f>
      </c>
      <c r="V65" s="30">
        <f>IF(ISERROR(VLOOKUP($D65&amp;"@3",'中間シート（個人）'!$F$6:$O$100,4,FALSE)&amp;VLOOKUP($D65&amp;"@3",'中間シート（個人）'!$F$6:$O$100,5,FALSE)),"",VLOOKUP($D65&amp;"@3",'中間シート（個人）'!$F$6:$O$100,4,FALSE)&amp;VLOOKUP($D65&amp;"@3",'中間シート（個人）'!$F$6:$O$100,5,FALSE))</f>
      </c>
      <c r="W65" s="30">
        <f>IF(ISERROR(VLOOKUP($D65&amp;"@3",'中間シート（個人）'!$F$6:$O$100,6,FALSE)&amp;VLOOKUP($D65&amp;"@3",'中間シート（個人）'!$F$6:$O$100,7,FALSE)&amp;"."&amp;VLOOKUP($D65&amp;"@3",'中間シート（個人）'!$F$6:$O$100,8,FALSE)),"",VLOOKUP($D65&amp;"@3",'中間シート（個人）'!$F$6:$O$100,6,FALSE)&amp;VLOOKUP($D65&amp;"@3",'中間シート（個人）'!$F$6:$O$100,7,FALSE)&amp;"."&amp;VLOOKUP($D65&amp;"@3",'中間シート（個人）'!$F$6:$O$100,8,FALSE))</f>
      </c>
      <c r="X65" s="30">
        <f>IF(ISERROR(VLOOKUP($D65&amp;"@4",'中間シート（個人）'!$F$6:$O$100,4,FALSE)&amp;VLOOKUP($D65&amp;"@4",'中間シート（個人）'!$F$6:$O$100,5,FALSE)),"",VLOOKUP($D65&amp;"@4",'中間シート（個人）'!$F$6:$O$100,4,FALSE)&amp;VLOOKUP($D65&amp;"@4",'中間シート（個人）'!$F$6:$O$100,5,FALSE))</f>
      </c>
      <c r="Y65" s="30">
        <f>IF(ISERROR(VLOOKUP($D65&amp;"@4",'中間シート（個人）'!$F$6:$O$100,6,FALSE)&amp;VLOOKUP($D65&amp;"@4",'中間シート（個人）'!$F$6:$O$100,7,FALSE)&amp;"."&amp;VLOOKUP($D65&amp;"@4",'中間シート（個人）'!$F$6:$O$100,8,FALSE)),"",VLOOKUP($D65&amp;"@4",'中間シート（個人）'!$F$6:$O$100,6,FALSE)&amp;VLOOKUP($D65&amp;"@4",'中間シート（個人）'!$F$6:$O$100,7,FALSE)&amp;"."&amp;VLOOKUP($D65&amp;"@4",'中間シート（個人）'!$F$6:$O$100,8,FALSE))</f>
      </c>
      <c r="Z65" s="30">
        <f>IF(ISERROR(VLOOKUP($D65&amp;"@5",'中間シート（個人）'!$F$6:$O$100,4,FALSE)&amp;VLOOKUP($D65&amp;"@5",'中間シート（個人）'!$F$6:$O$100,5,FALSE)),"",VLOOKUP($D65&amp;"@5",'中間シート（個人）'!$F$6:$O$100,4,FALSE)&amp;VLOOKUP($D65&amp;"@5",'中間シート（個人）'!$F$6:$O$100,5,FALSE))</f>
      </c>
      <c r="AA65" s="30">
        <f>IF(ISERROR(VLOOKUP($D65&amp;"@5",'中間シート（個人）'!$F$6:$O$100,6,FALSE)&amp;VLOOKUP($D65&amp;"@5",'中間シート（個人）'!$F$6:$O$100,7,FALSE)&amp;"."&amp;VLOOKUP($D65&amp;"@5",'中間シート（個人）'!$F$6:$O$100,8,FALSE)),"",VLOOKUP($D65&amp;"@5",'中間シート（個人）'!$F$6:$O$100,6,FALSE)&amp;VLOOKUP($D65&amp;"@5",'中間シート（個人）'!$F$6:$O$100,7,FALSE)&amp;"."&amp;VLOOKUP($D65&amp;"@5",'中間シート（個人）'!$F$6:$O$100,8,FALSE))</f>
      </c>
      <c r="AB65" s="30">
        <f>IF(ISERROR(VLOOKUP($D65&amp;"@6",'中間シート（個人）'!$F$6:$O$100,4,FALSE)&amp;VLOOKUP($D65&amp;"@6",'中間シート（個人）'!$F$6:$O$100,5,FALSE)),"",VLOOKUP($D65&amp;"@6",'中間シート（個人）'!$F$6:$O$100,4,FALSE)&amp;VLOOKUP($D65&amp;"@6",'中間シート（個人）'!$F$6:$O$100,5,FALSE))</f>
      </c>
      <c r="AC65" s="30">
        <f>IF(ISERROR(VLOOKUP($D65&amp;"@6",'中間シート（個人）'!$F$6:$O$100,6,FALSE)&amp;VLOOKUP($D65&amp;"@6",'中間シート（個人）'!$F$6:$O$100,7,FALSE)&amp;"."&amp;VLOOKUP($D65&amp;"@6",'中間シート（個人）'!$F$6:$O$100,8,FALSE)),"",VLOOKUP($D65&amp;"@6",'中間シート（個人）'!$F$6:$O$100,6,FALSE)&amp;VLOOKUP($D65&amp;"@6",'中間シート（個人）'!$F$6:$O$100,7,FALSE)&amp;"."&amp;VLOOKUP($D65&amp;"@6",'中間シート（個人）'!$F$6:$O$100,8,FALSE))</f>
      </c>
      <c r="AD65" s="30">
        <f>IF(ISERROR(VLOOKUP($D65&amp;"@7",'中間シート（個人）'!$F$6:$O$100,4,FALSE)&amp;VLOOKUP($D65&amp;"@7",'中間シート（個人）'!$F$6:$O$100,5,FALSE)),"",VLOOKUP($D65&amp;"@7",'中間シート（個人）'!$F$6:$O$100,4,FALSE)&amp;VLOOKUP($D65&amp;"@7",'中間シート（個人）'!$F$6:$O$100,5,FALSE))</f>
      </c>
      <c r="AE65" s="30">
        <f>IF(ISERROR(VLOOKUP($D65&amp;"@7",'中間シート（個人）'!$F$6:$O$100,6,FALSE)&amp;VLOOKUP($D65&amp;"@7",'中間シート（個人）'!$F$6:$O$100,7,FALSE)&amp;"."&amp;VLOOKUP($D65&amp;"@7",'中間シート（個人）'!$F$6:$O$100,8,FALSE)),"",VLOOKUP($D65&amp;"@7",'中間シート（個人）'!$F$6:$O$100,6,FALSE)&amp;VLOOKUP($D65&amp;"@7",'中間シート（個人）'!$F$6:$O$100,7,FALSE)&amp;"."&amp;VLOOKUP($D65&amp;"@7",'中間シート（個人）'!$F$6:$O$100,8,FALSE))</f>
      </c>
      <c r="AF65" s="30">
        <f>IF(ISERROR(VLOOKUP($D65&amp;"@8",'中間シート（個人）'!$F$6:$O$100,4,FALSE)&amp;VLOOKUP($D65&amp;"@8",'中間シート（個人）'!$F$6:$O$100,5,FALSE)),"",VLOOKUP($D65&amp;"@8",'中間シート（個人）'!$F$6:$O$100,4,FALSE)&amp;VLOOKUP($D65&amp;"@8",'中間シート（個人）'!$F$6:$O$100,5,FALSE))</f>
      </c>
      <c r="AG65" s="30">
        <f>IF(ISERROR(VLOOKUP($D65&amp;"@8",'中間シート（個人）'!$F$6:$O$100,6,FALSE)&amp;VLOOKUP($D65&amp;"@8",'中間シート（個人）'!$F$6:$O$100,7,FALSE)&amp;"."&amp;VLOOKUP($D65&amp;"@8",'中間シート（個人）'!$F$6:$O$100,8,FALSE)),"",VLOOKUP($D65&amp;"@8",'中間シート（個人）'!$F$6:$O$100,6,FALSE)&amp;VLOOKUP($D65&amp;"@8",'中間シート（個人）'!$F$6:$O$100,7,FALSE)&amp;"."&amp;VLOOKUP($D65&amp;"@8",'中間シート（個人）'!$F$6:$O$100,8,FALSE))</f>
      </c>
      <c r="AH65" s="30">
        <f>IF(ISERROR(VLOOKUP($D65&amp;"@9",'中間シート（個人）'!$F$6:$O$100,4,FALSE)&amp;VLOOKUP($D65&amp;"@9",'中間シート（個人）'!$F$6:$O$100,5,FALSE)),"",VLOOKUP($D65&amp;"@9",'中間シート（個人）'!$F$6:$O$100,4,FALSE)&amp;VLOOKUP($D65&amp;"@9",'中間シート（個人）'!$F$6:$O$100,5,FALSE))</f>
      </c>
      <c r="AI65" s="30">
        <f>IF(ISERROR(VLOOKUP($D65&amp;"@9",'中間シート（個人）'!$F$6:$O$100,6,FALSE)&amp;VLOOKUP($D65&amp;"@9",'中間シート（個人）'!$F$6:$O$100,7,FALSE)&amp;"."&amp;VLOOKUP($D65&amp;"@9",'中間シート（個人）'!$F$6:$O$100,8,FALSE)),"",VLOOKUP($D65&amp;"@9",'中間シート（個人）'!$F$6:$O$100,6,FALSE)&amp;VLOOKUP($D65&amp;"@9",'中間シート（個人）'!$F$6:$O$100,7,FALSE)&amp;"."&amp;VLOOKUP($D65&amp;"@9",'中間シート（個人）'!$F$6:$O$100,8,FALSE))</f>
      </c>
      <c r="AJ65" s="30">
        <f>IF(ISERROR(VLOOKUP($D65&amp;"@10",'中間シート（個人）'!$F$6:$O$100,4,FALSE)&amp;VLOOKUP($D65&amp;"@10",'中間シート（個人）'!$F$6:$O$100,5,FALSE)),"",VLOOKUP($D65&amp;"@10",'中間シート（個人）'!$F$6:$O$100,4,FALSE)&amp;VLOOKUP($D65&amp;"@10",'中間シート（個人）'!$F$6:$O$100,5,FALSE))</f>
      </c>
      <c r="AK65" s="30">
        <f>IF(ISERROR(VLOOKUP($D65&amp;"@10",'中間シート（個人）'!$F$6:$O$100,6,FALSE)&amp;VLOOKUP($D65&amp;"@10",'中間シート（個人）'!$F$6:$O$100,7,FALSE)&amp;"."&amp;VLOOKUP($D65&amp;"@10",'中間シート（個人）'!$F$6:$O$100,8,FALSE)),"",VLOOKUP($D65&amp;"@10",'中間シート（個人）'!$F$6:$O$100,6,FALSE)&amp;VLOOKUP($D65&amp;"@10",'中間シート（個人）'!$F$6:$O$100,7,FALSE)&amp;"."&amp;VLOOKUP($D65&amp;"@10",'中間シート（個人）'!$F$6:$O$100,8,FALSE))</f>
      </c>
    </row>
    <row r="66" spans="3:37" ht="13.5">
      <c r="C66" s="30">
        <f>IF('中間シート（個人）'!D68="○","",VLOOKUP('個人種目'!F68,Sheet2!$A$2:$B$3,2,FALSE))</f>
      </c>
      <c r="D66" s="30">
        <f>IF('中間シート（個人）'!D68="○","",'中間シート（個人）'!C68)</f>
      </c>
      <c r="E66" s="30">
        <f>IF('中間シート（個人）'!D68="○","",ASC('個人種目'!D68&amp;" "&amp;'個人種目'!E68))</f>
      </c>
      <c r="F66" s="30">
        <f>IF('中間シート（個人）'!D68="○","",'個人種目'!G68&amp;IF(LEN('個人種目'!H68)=1,"0"&amp;'個人種目'!H68,'個人種目'!H68)&amp;IF(LEN('個人種目'!I68)=1,"0"&amp;'個人種目'!I68,'個人種目'!I68))</f>
      </c>
      <c r="G66" s="31">
        <f>IF('中間シート（個人）'!D68="○","",5)</f>
      </c>
      <c r="H66" s="30">
        <f>IF('中間シート（個人）'!D68="○","",0)</f>
      </c>
      <c r="I66" s="30">
        <f>IF('中間シート（個人）'!D68="○","",'中間シート（個人）'!H68)</f>
      </c>
      <c r="K66" s="30">
        <f>IF('中間シート（個人）'!D68="○","",'個人種目'!$K$1)</f>
      </c>
      <c r="M66" s="30">
        <f>IF('中間シート（個人）'!D68="○","",'個人種目'!$K$1)</f>
      </c>
      <c r="Q66" s="30">
        <f>IF('中間シート（個人）'!D68="○","",4)</f>
      </c>
      <c r="R66" s="30">
        <f>IF(ISERROR(VLOOKUP($D66&amp;"@1",'中間シート（個人）'!$F$6:$O$100,4,FALSE)&amp;VLOOKUP($D66&amp;"@1",'中間シート（個人）'!$F$6:$O$100,5,FALSE)),"",VLOOKUP($D66&amp;"@1",'中間シート（個人）'!$F$6:$O$100,4,FALSE)&amp;VLOOKUP($D66&amp;"@1",'中間シート（個人）'!$F$6:$O$100,5,FALSE))</f>
      </c>
      <c r="S66" s="30">
        <f>IF(ISERROR(VLOOKUP($D66&amp;"@1",'中間シート（個人）'!$F$6:$O$100,6,FALSE)&amp;VLOOKUP($D66&amp;"@1",'中間シート（個人）'!$F$6:$O$100,7,FALSE)&amp;"."&amp;VLOOKUP($D66&amp;"@1",'中間シート（個人）'!$F$6:$O$100,8,FALSE)),"",VLOOKUP($D66&amp;"@1",'中間シート（個人）'!$F$6:$O$100,6,FALSE)&amp;VLOOKUP($D66&amp;"@1",'中間シート（個人）'!$F$6:$O$100,7,FALSE)&amp;"."&amp;VLOOKUP($D66&amp;"@1",'中間シート（個人）'!$F$6:$O$100,8,FALSE))</f>
      </c>
      <c r="T66" s="30">
        <f>IF(ISERROR(VLOOKUP($D66&amp;"@2",'中間シート（個人）'!$F$6:$O$100,4,FALSE)&amp;VLOOKUP($D66&amp;"@2",'中間シート（個人）'!$F$6:$O$100,5,FALSE)),"",VLOOKUP($D66&amp;"@2",'中間シート（個人）'!$F$6:$O$100,4,FALSE)&amp;VLOOKUP($D66&amp;"@2",'中間シート（個人）'!$F$6:$O$100,5,FALSE))</f>
      </c>
      <c r="U66" s="30">
        <f>IF(ISERROR(VLOOKUP($D66&amp;"@2",'中間シート（個人）'!$F$6:$O$100,6,FALSE)&amp;VLOOKUP($D66&amp;"@2",'中間シート（個人）'!$F$6:$O$100,7,FALSE)&amp;"."&amp;VLOOKUP($D66&amp;"@2",'中間シート（個人）'!$F$6:$O$100,8,FALSE)),"",VLOOKUP($D66&amp;"@2",'中間シート（個人）'!$F$6:$O$100,6,FALSE)&amp;VLOOKUP($D66&amp;"@2",'中間シート（個人）'!$F$6:$O$100,7,FALSE)&amp;"."&amp;VLOOKUP($D66&amp;"@2",'中間シート（個人）'!$F$6:$O$100,8,FALSE))</f>
      </c>
      <c r="V66" s="30">
        <f>IF(ISERROR(VLOOKUP($D66&amp;"@3",'中間シート（個人）'!$F$6:$O$100,4,FALSE)&amp;VLOOKUP($D66&amp;"@3",'中間シート（個人）'!$F$6:$O$100,5,FALSE)),"",VLOOKUP($D66&amp;"@3",'中間シート（個人）'!$F$6:$O$100,4,FALSE)&amp;VLOOKUP($D66&amp;"@3",'中間シート（個人）'!$F$6:$O$100,5,FALSE))</f>
      </c>
      <c r="W66" s="30">
        <f>IF(ISERROR(VLOOKUP($D66&amp;"@3",'中間シート（個人）'!$F$6:$O$100,6,FALSE)&amp;VLOOKUP($D66&amp;"@3",'中間シート（個人）'!$F$6:$O$100,7,FALSE)&amp;"."&amp;VLOOKUP($D66&amp;"@3",'中間シート（個人）'!$F$6:$O$100,8,FALSE)),"",VLOOKUP($D66&amp;"@3",'中間シート（個人）'!$F$6:$O$100,6,FALSE)&amp;VLOOKUP($D66&amp;"@3",'中間シート（個人）'!$F$6:$O$100,7,FALSE)&amp;"."&amp;VLOOKUP($D66&amp;"@3",'中間シート（個人）'!$F$6:$O$100,8,FALSE))</f>
      </c>
      <c r="X66" s="30">
        <f>IF(ISERROR(VLOOKUP($D66&amp;"@4",'中間シート（個人）'!$F$6:$O$100,4,FALSE)&amp;VLOOKUP($D66&amp;"@4",'中間シート（個人）'!$F$6:$O$100,5,FALSE)),"",VLOOKUP($D66&amp;"@4",'中間シート（個人）'!$F$6:$O$100,4,FALSE)&amp;VLOOKUP($D66&amp;"@4",'中間シート（個人）'!$F$6:$O$100,5,FALSE))</f>
      </c>
      <c r="Y66" s="30">
        <f>IF(ISERROR(VLOOKUP($D66&amp;"@4",'中間シート（個人）'!$F$6:$O$100,6,FALSE)&amp;VLOOKUP($D66&amp;"@4",'中間シート（個人）'!$F$6:$O$100,7,FALSE)&amp;"."&amp;VLOOKUP($D66&amp;"@4",'中間シート（個人）'!$F$6:$O$100,8,FALSE)),"",VLOOKUP($D66&amp;"@4",'中間シート（個人）'!$F$6:$O$100,6,FALSE)&amp;VLOOKUP($D66&amp;"@4",'中間シート（個人）'!$F$6:$O$100,7,FALSE)&amp;"."&amp;VLOOKUP($D66&amp;"@4",'中間シート（個人）'!$F$6:$O$100,8,FALSE))</f>
      </c>
      <c r="Z66" s="30">
        <f>IF(ISERROR(VLOOKUP($D66&amp;"@5",'中間シート（個人）'!$F$6:$O$100,4,FALSE)&amp;VLOOKUP($D66&amp;"@5",'中間シート（個人）'!$F$6:$O$100,5,FALSE)),"",VLOOKUP($D66&amp;"@5",'中間シート（個人）'!$F$6:$O$100,4,FALSE)&amp;VLOOKUP($D66&amp;"@5",'中間シート（個人）'!$F$6:$O$100,5,FALSE))</f>
      </c>
      <c r="AA66" s="30">
        <f>IF(ISERROR(VLOOKUP($D66&amp;"@5",'中間シート（個人）'!$F$6:$O$100,6,FALSE)&amp;VLOOKUP($D66&amp;"@5",'中間シート（個人）'!$F$6:$O$100,7,FALSE)&amp;"."&amp;VLOOKUP($D66&amp;"@5",'中間シート（個人）'!$F$6:$O$100,8,FALSE)),"",VLOOKUP($D66&amp;"@5",'中間シート（個人）'!$F$6:$O$100,6,FALSE)&amp;VLOOKUP($D66&amp;"@5",'中間シート（個人）'!$F$6:$O$100,7,FALSE)&amp;"."&amp;VLOOKUP($D66&amp;"@5",'中間シート（個人）'!$F$6:$O$100,8,FALSE))</f>
      </c>
      <c r="AB66" s="30">
        <f>IF(ISERROR(VLOOKUP($D66&amp;"@6",'中間シート（個人）'!$F$6:$O$100,4,FALSE)&amp;VLOOKUP($D66&amp;"@6",'中間シート（個人）'!$F$6:$O$100,5,FALSE)),"",VLOOKUP($D66&amp;"@6",'中間シート（個人）'!$F$6:$O$100,4,FALSE)&amp;VLOOKUP($D66&amp;"@6",'中間シート（個人）'!$F$6:$O$100,5,FALSE))</f>
      </c>
      <c r="AC66" s="30">
        <f>IF(ISERROR(VLOOKUP($D66&amp;"@6",'中間シート（個人）'!$F$6:$O$100,6,FALSE)&amp;VLOOKUP($D66&amp;"@6",'中間シート（個人）'!$F$6:$O$100,7,FALSE)&amp;"."&amp;VLOOKUP($D66&amp;"@6",'中間シート（個人）'!$F$6:$O$100,8,FALSE)),"",VLOOKUP($D66&amp;"@6",'中間シート（個人）'!$F$6:$O$100,6,FALSE)&amp;VLOOKUP($D66&amp;"@6",'中間シート（個人）'!$F$6:$O$100,7,FALSE)&amp;"."&amp;VLOOKUP($D66&amp;"@6",'中間シート（個人）'!$F$6:$O$100,8,FALSE))</f>
      </c>
      <c r="AD66" s="30">
        <f>IF(ISERROR(VLOOKUP($D66&amp;"@7",'中間シート（個人）'!$F$6:$O$100,4,FALSE)&amp;VLOOKUP($D66&amp;"@7",'中間シート（個人）'!$F$6:$O$100,5,FALSE)),"",VLOOKUP($D66&amp;"@7",'中間シート（個人）'!$F$6:$O$100,4,FALSE)&amp;VLOOKUP($D66&amp;"@7",'中間シート（個人）'!$F$6:$O$100,5,FALSE))</f>
      </c>
      <c r="AE66" s="30">
        <f>IF(ISERROR(VLOOKUP($D66&amp;"@7",'中間シート（個人）'!$F$6:$O$100,6,FALSE)&amp;VLOOKUP($D66&amp;"@7",'中間シート（個人）'!$F$6:$O$100,7,FALSE)&amp;"."&amp;VLOOKUP($D66&amp;"@7",'中間シート（個人）'!$F$6:$O$100,8,FALSE)),"",VLOOKUP($D66&amp;"@7",'中間シート（個人）'!$F$6:$O$100,6,FALSE)&amp;VLOOKUP($D66&amp;"@7",'中間シート（個人）'!$F$6:$O$100,7,FALSE)&amp;"."&amp;VLOOKUP($D66&amp;"@7",'中間シート（個人）'!$F$6:$O$100,8,FALSE))</f>
      </c>
      <c r="AF66" s="30">
        <f>IF(ISERROR(VLOOKUP($D66&amp;"@8",'中間シート（個人）'!$F$6:$O$100,4,FALSE)&amp;VLOOKUP($D66&amp;"@8",'中間シート（個人）'!$F$6:$O$100,5,FALSE)),"",VLOOKUP($D66&amp;"@8",'中間シート（個人）'!$F$6:$O$100,4,FALSE)&amp;VLOOKUP($D66&amp;"@8",'中間シート（個人）'!$F$6:$O$100,5,FALSE))</f>
      </c>
      <c r="AG66" s="30">
        <f>IF(ISERROR(VLOOKUP($D66&amp;"@8",'中間シート（個人）'!$F$6:$O$100,6,FALSE)&amp;VLOOKUP($D66&amp;"@8",'中間シート（個人）'!$F$6:$O$100,7,FALSE)&amp;"."&amp;VLOOKUP($D66&amp;"@8",'中間シート（個人）'!$F$6:$O$100,8,FALSE)),"",VLOOKUP($D66&amp;"@8",'中間シート（個人）'!$F$6:$O$100,6,FALSE)&amp;VLOOKUP($D66&amp;"@8",'中間シート（個人）'!$F$6:$O$100,7,FALSE)&amp;"."&amp;VLOOKUP($D66&amp;"@8",'中間シート（個人）'!$F$6:$O$100,8,FALSE))</f>
      </c>
      <c r="AH66" s="30">
        <f>IF(ISERROR(VLOOKUP($D66&amp;"@9",'中間シート（個人）'!$F$6:$O$100,4,FALSE)&amp;VLOOKUP($D66&amp;"@9",'中間シート（個人）'!$F$6:$O$100,5,FALSE)),"",VLOOKUP($D66&amp;"@9",'中間シート（個人）'!$F$6:$O$100,4,FALSE)&amp;VLOOKUP($D66&amp;"@9",'中間シート（個人）'!$F$6:$O$100,5,FALSE))</f>
      </c>
      <c r="AI66" s="30">
        <f>IF(ISERROR(VLOOKUP($D66&amp;"@9",'中間シート（個人）'!$F$6:$O$100,6,FALSE)&amp;VLOOKUP($D66&amp;"@9",'中間シート（個人）'!$F$6:$O$100,7,FALSE)&amp;"."&amp;VLOOKUP($D66&amp;"@9",'中間シート（個人）'!$F$6:$O$100,8,FALSE)),"",VLOOKUP($D66&amp;"@9",'中間シート（個人）'!$F$6:$O$100,6,FALSE)&amp;VLOOKUP($D66&amp;"@9",'中間シート（個人）'!$F$6:$O$100,7,FALSE)&amp;"."&amp;VLOOKUP($D66&amp;"@9",'中間シート（個人）'!$F$6:$O$100,8,FALSE))</f>
      </c>
      <c r="AJ66" s="30">
        <f>IF(ISERROR(VLOOKUP($D66&amp;"@10",'中間シート（個人）'!$F$6:$O$100,4,FALSE)&amp;VLOOKUP($D66&amp;"@10",'中間シート（個人）'!$F$6:$O$100,5,FALSE)),"",VLOOKUP($D66&amp;"@10",'中間シート（個人）'!$F$6:$O$100,4,FALSE)&amp;VLOOKUP($D66&amp;"@10",'中間シート（個人）'!$F$6:$O$100,5,FALSE))</f>
      </c>
      <c r="AK66" s="30">
        <f>IF(ISERROR(VLOOKUP($D66&amp;"@10",'中間シート（個人）'!$F$6:$O$100,6,FALSE)&amp;VLOOKUP($D66&amp;"@10",'中間シート（個人）'!$F$6:$O$100,7,FALSE)&amp;"."&amp;VLOOKUP($D66&amp;"@10",'中間シート（個人）'!$F$6:$O$100,8,FALSE)),"",VLOOKUP($D66&amp;"@10",'中間シート（個人）'!$F$6:$O$100,6,FALSE)&amp;VLOOKUP($D66&amp;"@10",'中間シート（個人）'!$F$6:$O$100,7,FALSE)&amp;"."&amp;VLOOKUP($D66&amp;"@10",'中間シート（個人）'!$F$6:$O$100,8,FALSE))</f>
      </c>
    </row>
    <row r="67" spans="3:37" ht="13.5">
      <c r="C67" s="30">
        <f>IF('中間シート（個人）'!D69="○","",VLOOKUP('個人種目'!F69,Sheet2!$A$2:$B$3,2,FALSE))</f>
      </c>
      <c r="D67" s="30">
        <f>IF('中間シート（個人）'!D69="○","",'中間シート（個人）'!C69)</f>
      </c>
      <c r="E67" s="30">
        <f>IF('中間シート（個人）'!D69="○","",ASC('個人種目'!D69&amp;" "&amp;'個人種目'!E69))</f>
      </c>
      <c r="F67" s="30">
        <f>IF('中間シート（個人）'!D69="○","",'個人種目'!G69&amp;IF(LEN('個人種目'!H69)=1,"0"&amp;'個人種目'!H69,'個人種目'!H69)&amp;IF(LEN('個人種目'!I69)=1,"0"&amp;'個人種目'!I69,'個人種目'!I69))</f>
      </c>
      <c r="G67" s="31">
        <f>IF('中間シート（個人）'!D69="○","",5)</f>
      </c>
      <c r="H67" s="30">
        <f>IF('中間シート（個人）'!D69="○","",0)</f>
      </c>
      <c r="I67" s="30">
        <f>IF('中間シート（個人）'!D69="○","",'中間シート（個人）'!H69)</f>
      </c>
      <c r="K67" s="30">
        <f>IF('中間シート（個人）'!D69="○","",'個人種目'!$K$1)</f>
      </c>
      <c r="M67" s="30">
        <f>IF('中間シート（個人）'!D69="○","",'個人種目'!$K$1)</f>
      </c>
      <c r="Q67" s="30">
        <f>IF('中間シート（個人）'!D69="○","",4)</f>
      </c>
      <c r="R67" s="30">
        <f>IF(ISERROR(VLOOKUP($D67&amp;"@1",'中間シート（個人）'!$F$6:$O$100,4,FALSE)&amp;VLOOKUP($D67&amp;"@1",'中間シート（個人）'!$F$6:$O$100,5,FALSE)),"",VLOOKUP($D67&amp;"@1",'中間シート（個人）'!$F$6:$O$100,4,FALSE)&amp;VLOOKUP($D67&amp;"@1",'中間シート（個人）'!$F$6:$O$100,5,FALSE))</f>
      </c>
      <c r="S67" s="30">
        <f>IF(ISERROR(VLOOKUP($D67&amp;"@1",'中間シート（個人）'!$F$6:$O$100,6,FALSE)&amp;VLOOKUP($D67&amp;"@1",'中間シート（個人）'!$F$6:$O$100,7,FALSE)&amp;"."&amp;VLOOKUP($D67&amp;"@1",'中間シート（個人）'!$F$6:$O$100,8,FALSE)),"",VLOOKUP($D67&amp;"@1",'中間シート（個人）'!$F$6:$O$100,6,FALSE)&amp;VLOOKUP($D67&amp;"@1",'中間シート（個人）'!$F$6:$O$100,7,FALSE)&amp;"."&amp;VLOOKUP($D67&amp;"@1",'中間シート（個人）'!$F$6:$O$100,8,FALSE))</f>
      </c>
      <c r="T67" s="30">
        <f>IF(ISERROR(VLOOKUP($D67&amp;"@2",'中間シート（個人）'!$F$6:$O$100,4,FALSE)&amp;VLOOKUP($D67&amp;"@2",'中間シート（個人）'!$F$6:$O$100,5,FALSE)),"",VLOOKUP($D67&amp;"@2",'中間シート（個人）'!$F$6:$O$100,4,FALSE)&amp;VLOOKUP($D67&amp;"@2",'中間シート（個人）'!$F$6:$O$100,5,FALSE))</f>
      </c>
      <c r="U67" s="30">
        <f>IF(ISERROR(VLOOKUP($D67&amp;"@2",'中間シート（個人）'!$F$6:$O$100,6,FALSE)&amp;VLOOKUP($D67&amp;"@2",'中間シート（個人）'!$F$6:$O$100,7,FALSE)&amp;"."&amp;VLOOKUP($D67&amp;"@2",'中間シート（個人）'!$F$6:$O$100,8,FALSE)),"",VLOOKUP($D67&amp;"@2",'中間シート（個人）'!$F$6:$O$100,6,FALSE)&amp;VLOOKUP($D67&amp;"@2",'中間シート（個人）'!$F$6:$O$100,7,FALSE)&amp;"."&amp;VLOOKUP($D67&amp;"@2",'中間シート（個人）'!$F$6:$O$100,8,FALSE))</f>
      </c>
      <c r="V67" s="30">
        <f>IF(ISERROR(VLOOKUP($D67&amp;"@3",'中間シート（個人）'!$F$6:$O$100,4,FALSE)&amp;VLOOKUP($D67&amp;"@3",'中間シート（個人）'!$F$6:$O$100,5,FALSE)),"",VLOOKUP($D67&amp;"@3",'中間シート（個人）'!$F$6:$O$100,4,FALSE)&amp;VLOOKUP($D67&amp;"@3",'中間シート（個人）'!$F$6:$O$100,5,FALSE))</f>
      </c>
      <c r="W67" s="30">
        <f>IF(ISERROR(VLOOKUP($D67&amp;"@3",'中間シート（個人）'!$F$6:$O$100,6,FALSE)&amp;VLOOKUP($D67&amp;"@3",'中間シート（個人）'!$F$6:$O$100,7,FALSE)&amp;"."&amp;VLOOKUP($D67&amp;"@3",'中間シート（個人）'!$F$6:$O$100,8,FALSE)),"",VLOOKUP($D67&amp;"@3",'中間シート（個人）'!$F$6:$O$100,6,FALSE)&amp;VLOOKUP($D67&amp;"@3",'中間シート（個人）'!$F$6:$O$100,7,FALSE)&amp;"."&amp;VLOOKUP($D67&amp;"@3",'中間シート（個人）'!$F$6:$O$100,8,FALSE))</f>
      </c>
      <c r="X67" s="30">
        <f>IF(ISERROR(VLOOKUP($D67&amp;"@4",'中間シート（個人）'!$F$6:$O$100,4,FALSE)&amp;VLOOKUP($D67&amp;"@4",'中間シート（個人）'!$F$6:$O$100,5,FALSE)),"",VLOOKUP($D67&amp;"@4",'中間シート（個人）'!$F$6:$O$100,4,FALSE)&amp;VLOOKUP($D67&amp;"@4",'中間シート（個人）'!$F$6:$O$100,5,FALSE))</f>
      </c>
      <c r="Y67" s="30">
        <f>IF(ISERROR(VLOOKUP($D67&amp;"@4",'中間シート（個人）'!$F$6:$O$100,6,FALSE)&amp;VLOOKUP($D67&amp;"@4",'中間シート（個人）'!$F$6:$O$100,7,FALSE)&amp;"."&amp;VLOOKUP($D67&amp;"@4",'中間シート（個人）'!$F$6:$O$100,8,FALSE)),"",VLOOKUP($D67&amp;"@4",'中間シート（個人）'!$F$6:$O$100,6,FALSE)&amp;VLOOKUP($D67&amp;"@4",'中間シート（個人）'!$F$6:$O$100,7,FALSE)&amp;"."&amp;VLOOKUP($D67&amp;"@4",'中間シート（個人）'!$F$6:$O$100,8,FALSE))</f>
      </c>
      <c r="Z67" s="30">
        <f>IF(ISERROR(VLOOKUP($D67&amp;"@5",'中間シート（個人）'!$F$6:$O$100,4,FALSE)&amp;VLOOKUP($D67&amp;"@5",'中間シート（個人）'!$F$6:$O$100,5,FALSE)),"",VLOOKUP($D67&amp;"@5",'中間シート（個人）'!$F$6:$O$100,4,FALSE)&amp;VLOOKUP($D67&amp;"@5",'中間シート（個人）'!$F$6:$O$100,5,FALSE))</f>
      </c>
      <c r="AA67" s="30">
        <f>IF(ISERROR(VLOOKUP($D67&amp;"@5",'中間シート（個人）'!$F$6:$O$100,6,FALSE)&amp;VLOOKUP($D67&amp;"@5",'中間シート（個人）'!$F$6:$O$100,7,FALSE)&amp;"."&amp;VLOOKUP($D67&amp;"@5",'中間シート（個人）'!$F$6:$O$100,8,FALSE)),"",VLOOKUP($D67&amp;"@5",'中間シート（個人）'!$F$6:$O$100,6,FALSE)&amp;VLOOKUP($D67&amp;"@5",'中間シート（個人）'!$F$6:$O$100,7,FALSE)&amp;"."&amp;VLOOKUP($D67&amp;"@5",'中間シート（個人）'!$F$6:$O$100,8,FALSE))</f>
      </c>
      <c r="AB67" s="30">
        <f>IF(ISERROR(VLOOKUP($D67&amp;"@6",'中間シート（個人）'!$F$6:$O$100,4,FALSE)&amp;VLOOKUP($D67&amp;"@6",'中間シート（個人）'!$F$6:$O$100,5,FALSE)),"",VLOOKUP($D67&amp;"@6",'中間シート（個人）'!$F$6:$O$100,4,FALSE)&amp;VLOOKUP($D67&amp;"@6",'中間シート（個人）'!$F$6:$O$100,5,FALSE))</f>
      </c>
      <c r="AC67" s="30">
        <f>IF(ISERROR(VLOOKUP($D67&amp;"@6",'中間シート（個人）'!$F$6:$O$100,6,FALSE)&amp;VLOOKUP($D67&amp;"@6",'中間シート（個人）'!$F$6:$O$100,7,FALSE)&amp;"."&amp;VLOOKUP($D67&amp;"@6",'中間シート（個人）'!$F$6:$O$100,8,FALSE)),"",VLOOKUP($D67&amp;"@6",'中間シート（個人）'!$F$6:$O$100,6,FALSE)&amp;VLOOKUP($D67&amp;"@6",'中間シート（個人）'!$F$6:$O$100,7,FALSE)&amp;"."&amp;VLOOKUP($D67&amp;"@6",'中間シート（個人）'!$F$6:$O$100,8,FALSE))</f>
      </c>
      <c r="AD67" s="30">
        <f>IF(ISERROR(VLOOKUP($D67&amp;"@7",'中間シート（個人）'!$F$6:$O$100,4,FALSE)&amp;VLOOKUP($D67&amp;"@7",'中間シート（個人）'!$F$6:$O$100,5,FALSE)),"",VLOOKUP($D67&amp;"@7",'中間シート（個人）'!$F$6:$O$100,4,FALSE)&amp;VLOOKUP($D67&amp;"@7",'中間シート（個人）'!$F$6:$O$100,5,FALSE))</f>
      </c>
      <c r="AE67" s="30">
        <f>IF(ISERROR(VLOOKUP($D67&amp;"@7",'中間シート（個人）'!$F$6:$O$100,6,FALSE)&amp;VLOOKUP($D67&amp;"@7",'中間シート（個人）'!$F$6:$O$100,7,FALSE)&amp;"."&amp;VLOOKUP($D67&amp;"@7",'中間シート（個人）'!$F$6:$O$100,8,FALSE)),"",VLOOKUP($D67&amp;"@7",'中間シート（個人）'!$F$6:$O$100,6,FALSE)&amp;VLOOKUP($D67&amp;"@7",'中間シート（個人）'!$F$6:$O$100,7,FALSE)&amp;"."&amp;VLOOKUP($D67&amp;"@7",'中間シート（個人）'!$F$6:$O$100,8,FALSE))</f>
      </c>
      <c r="AF67" s="30">
        <f>IF(ISERROR(VLOOKUP($D67&amp;"@8",'中間シート（個人）'!$F$6:$O$100,4,FALSE)&amp;VLOOKUP($D67&amp;"@8",'中間シート（個人）'!$F$6:$O$100,5,FALSE)),"",VLOOKUP($D67&amp;"@8",'中間シート（個人）'!$F$6:$O$100,4,FALSE)&amp;VLOOKUP($D67&amp;"@8",'中間シート（個人）'!$F$6:$O$100,5,FALSE))</f>
      </c>
      <c r="AG67" s="30">
        <f>IF(ISERROR(VLOOKUP($D67&amp;"@8",'中間シート（個人）'!$F$6:$O$100,6,FALSE)&amp;VLOOKUP($D67&amp;"@8",'中間シート（個人）'!$F$6:$O$100,7,FALSE)&amp;"."&amp;VLOOKUP($D67&amp;"@8",'中間シート（個人）'!$F$6:$O$100,8,FALSE)),"",VLOOKUP($D67&amp;"@8",'中間シート（個人）'!$F$6:$O$100,6,FALSE)&amp;VLOOKUP($D67&amp;"@8",'中間シート（個人）'!$F$6:$O$100,7,FALSE)&amp;"."&amp;VLOOKUP($D67&amp;"@8",'中間シート（個人）'!$F$6:$O$100,8,FALSE))</f>
      </c>
      <c r="AH67" s="30">
        <f>IF(ISERROR(VLOOKUP($D67&amp;"@9",'中間シート（個人）'!$F$6:$O$100,4,FALSE)&amp;VLOOKUP($D67&amp;"@9",'中間シート（個人）'!$F$6:$O$100,5,FALSE)),"",VLOOKUP($D67&amp;"@9",'中間シート（個人）'!$F$6:$O$100,4,FALSE)&amp;VLOOKUP($D67&amp;"@9",'中間シート（個人）'!$F$6:$O$100,5,FALSE))</f>
      </c>
      <c r="AI67" s="30">
        <f>IF(ISERROR(VLOOKUP($D67&amp;"@9",'中間シート（個人）'!$F$6:$O$100,6,FALSE)&amp;VLOOKUP($D67&amp;"@9",'中間シート（個人）'!$F$6:$O$100,7,FALSE)&amp;"."&amp;VLOOKUP($D67&amp;"@9",'中間シート（個人）'!$F$6:$O$100,8,FALSE)),"",VLOOKUP($D67&amp;"@9",'中間シート（個人）'!$F$6:$O$100,6,FALSE)&amp;VLOOKUP($D67&amp;"@9",'中間シート（個人）'!$F$6:$O$100,7,FALSE)&amp;"."&amp;VLOOKUP($D67&amp;"@9",'中間シート（個人）'!$F$6:$O$100,8,FALSE))</f>
      </c>
      <c r="AJ67" s="30">
        <f>IF(ISERROR(VLOOKUP($D67&amp;"@10",'中間シート（個人）'!$F$6:$O$100,4,FALSE)&amp;VLOOKUP($D67&amp;"@10",'中間シート（個人）'!$F$6:$O$100,5,FALSE)),"",VLOOKUP($D67&amp;"@10",'中間シート（個人）'!$F$6:$O$100,4,FALSE)&amp;VLOOKUP($D67&amp;"@10",'中間シート（個人）'!$F$6:$O$100,5,FALSE))</f>
      </c>
      <c r="AK67" s="30">
        <f>IF(ISERROR(VLOOKUP($D67&amp;"@10",'中間シート（個人）'!$F$6:$O$100,6,FALSE)&amp;VLOOKUP($D67&amp;"@10",'中間シート（個人）'!$F$6:$O$100,7,FALSE)&amp;"."&amp;VLOOKUP($D67&amp;"@10",'中間シート（個人）'!$F$6:$O$100,8,FALSE)),"",VLOOKUP($D67&amp;"@10",'中間シート（個人）'!$F$6:$O$100,6,FALSE)&amp;VLOOKUP($D67&amp;"@10",'中間シート（個人）'!$F$6:$O$100,7,FALSE)&amp;"."&amp;VLOOKUP($D67&amp;"@10",'中間シート（個人）'!$F$6:$O$100,8,FALSE))</f>
      </c>
    </row>
    <row r="68" spans="3:37" ht="13.5">
      <c r="C68" s="30">
        <f>IF('中間シート（個人）'!D70="○","",VLOOKUP('個人種目'!F70,Sheet2!$A$2:$B$3,2,FALSE))</f>
      </c>
      <c r="D68" s="30">
        <f>IF('中間シート（個人）'!D70="○","",'中間シート（個人）'!C70)</f>
      </c>
      <c r="E68" s="30">
        <f>IF('中間シート（個人）'!D70="○","",ASC('個人種目'!D70&amp;" "&amp;'個人種目'!E70))</f>
      </c>
      <c r="F68" s="30">
        <f>IF('中間シート（個人）'!D70="○","",'個人種目'!G70&amp;IF(LEN('個人種目'!H70)=1,"0"&amp;'個人種目'!H70,'個人種目'!H70)&amp;IF(LEN('個人種目'!I70)=1,"0"&amp;'個人種目'!I70,'個人種目'!I70))</f>
      </c>
      <c r="G68" s="31">
        <f>IF('中間シート（個人）'!D70="○","",5)</f>
      </c>
      <c r="H68" s="30">
        <f>IF('中間シート（個人）'!D70="○","",0)</f>
      </c>
      <c r="I68" s="30">
        <f>IF('中間シート（個人）'!D70="○","",'中間シート（個人）'!H70)</f>
      </c>
      <c r="K68" s="30">
        <f>IF('中間シート（個人）'!D70="○","",'個人種目'!$K$1)</f>
      </c>
      <c r="M68" s="30">
        <f>IF('中間シート（個人）'!D70="○","",'個人種目'!$K$1)</f>
      </c>
      <c r="Q68" s="30">
        <f>IF('中間シート（個人）'!D70="○","",4)</f>
      </c>
      <c r="R68" s="30">
        <f>IF(ISERROR(VLOOKUP($D68&amp;"@1",'中間シート（個人）'!$F$6:$O$100,4,FALSE)&amp;VLOOKUP($D68&amp;"@1",'中間シート（個人）'!$F$6:$O$100,5,FALSE)),"",VLOOKUP($D68&amp;"@1",'中間シート（個人）'!$F$6:$O$100,4,FALSE)&amp;VLOOKUP($D68&amp;"@1",'中間シート（個人）'!$F$6:$O$100,5,FALSE))</f>
      </c>
      <c r="S68" s="30">
        <f>IF(ISERROR(VLOOKUP($D68&amp;"@1",'中間シート（個人）'!$F$6:$O$100,6,FALSE)&amp;VLOOKUP($D68&amp;"@1",'中間シート（個人）'!$F$6:$O$100,7,FALSE)&amp;"."&amp;VLOOKUP($D68&amp;"@1",'中間シート（個人）'!$F$6:$O$100,8,FALSE)),"",VLOOKUP($D68&amp;"@1",'中間シート（個人）'!$F$6:$O$100,6,FALSE)&amp;VLOOKUP($D68&amp;"@1",'中間シート（個人）'!$F$6:$O$100,7,FALSE)&amp;"."&amp;VLOOKUP($D68&amp;"@1",'中間シート（個人）'!$F$6:$O$100,8,FALSE))</f>
      </c>
      <c r="T68" s="30">
        <f>IF(ISERROR(VLOOKUP($D68&amp;"@2",'中間シート（個人）'!$F$6:$O$100,4,FALSE)&amp;VLOOKUP($D68&amp;"@2",'中間シート（個人）'!$F$6:$O$100,5,FALSE)),"",VLOOKUP($D68&amp;"@2",'中間シート（個人）'!$F$6:$O$100,4,FALSE)&amp;VLOOKUP($D68&amp;"@2",'中間シート（個人）'!$F$6:$O$100,5,FALSE))</f>
      </c>
      <c r="U68" s="30">
        <f>IF(ISERROR(VLOOKUP($D68&amp;"@2",'中間シート（個人）'!$F$6:$O$100,6,FALSE)&amp;VLOOKUP($D68&amp;"@2",'中間シート（個人）'!$F$6:$O$100,7,FALSE)&amp;"."&amp;VLOOKUP($D68&amp;"@2",'中間シート（個人）'!$F$6:$O$100,8,FALSE)),"",VLOOKUP($D68&amp;"@2",'中間シート（個人）'!$F$6:$O$100,6,FALSE)&amp;VLOOKUP($D68&amp;"@2",'中間シート（個人）'!$F$6:$O$100,7,FALSE)&amp;"."&amp;VLOOKUP($D68&amp;"@2",'中間シート（個人）'!$F$6:$O$100,8,FALSE))</f>
      </c>
      <c r="V68" s="30">
        <f>IF(ISERROR(VLOOKUP($D68&amp;"@3",'中間シート（個人）'!$F$6:$O$100,4,FALSE)&amp;VLOOKUP($D68&amp;"@3",'中間シート（個人）'!$F$6:$O$100,5,FALSE)),"",VLOOKUP($D68&amp;"@3",'中間シート（個人）'!$F$6:$O$100,4,FALSE)&amp;VLOOKUP($D68&amp;"@3",'中間シート（個人）'!$F$6:$O$100,5,FALSE))</f>
      </c>
      <c r="W68" s="30">
        <f>IF(ISERROR(VLOOKUP($D68&amp;"@3",'中間シート（個人）'!$F$6:$O$100,6,FALSE)&amp;VLOOKUP($D68&amp;"@3",'中間シート（個人）'!$F$6:$O$100,7,FALSE)&amp;"."&amp;VLOOKUP($D68&amp;"@3",'中間シート（個人）'!$F$6:$O$100,8,FALSE)),"",VLOOKUP($D68&amp;"@3",'中間シート（個人）'!$F$6:$O$100,6,FALSE)&amp;VLOOKUP($D68&amp;"@3",'中間シート（個人）'!$F$6:$O$100,7,FALSE)&amp;"."&amp;VLOOKUP($D68&amp;"@3",'中間シート（個人）'!$F$6:$O$100,8,FALSE))</f>
      </c>
      <c r="X68" s="30">
        <f>IF(ISERROR(VLOOKUP($D68&amp;"@4",'中間シート（個人）'!$F$6:$O$100,4,FALSE)&amp;VLOOKUP($D68&amp;"@4",'中間シート（個人）'!$F$6:$O$100,5,FALSE)),"",VLOOKUP($D68&amp;"@4",'中間シート（個人）'!$F$6:$O$100,4,FALSE)&amp;VLOOKUP($D68&amp;"@4",'中間シート（個人）'!$F$6:$O$100,5,FALSE))</f>
      </c>
      <c r="Y68" s="30">
        <f>IF(ISERROR(VLOOKUP($D68&amp;"@4",'中間シート（個人）'!$F$6:$O$100,6,FALSE)&amp;VLOOKUP($D68&amp;"@4",'中間シート（個人）'!$F$6:$O$100,7,FALSE)&amp;"."&amp;VLOOKUP($D68&amp;"@4",'中間シート（個人）'!$F$6:$O$100,8,FALSE)),"",VLOOKUP($D68&amp;"@4",'中間シート（個人）'!$F$6:$O$100,6,FALSE)&amp;VLOOKUP($D68&amp;"@4",'中間シート（個人）'!$F$6:$O$100,7,FALSE)&amp;"."&amp;VLOOKUP($D68&amp;"@4",'中間シート（個人）'!$F$6:$O$100,8,FALSE))</f>
      </c>
      <c r="Z68" s="30">
        <f>IF(ISERROR(VLOOKUP($D68&amp;"@5",'中間シート（個人）'!$F$6:$O$100,4,FALSE)&amp;VLOOKUP($D68&amp;"@5",'中間シート（個人）'!$F$6:$O$100,5,FALSE)),"",VLOOKUP($D68&amp;"@5",'中間シート（個人）'!$F$6:$O$100,4,FALSE)&amp;VLOOKUP($D68&amp;"@5",'中間シート（個人）'!$F$6:$O$100,5,FALSE))</f>
      </c>
      <c r="AA68" s="30">
        <f>IF(ISERROR(VLOOKUP($D68&amp;"@5",'中間シート（個人）'!$F$6:$O$100,6,FALSE)&amp;VLOOKUP($D68&amp;"@5",'中間シート（個人）'!$F$6:$O$100,7,FALSE)&amp;"."&amp;VLOOKUP($D68&amp;"@5",'中間シート（個人）'!$F$6:$O$100,8,FALSE)),"",VLOOKUP($D68&amp;"@5",'中間シート（個人）'!$F$6:$O$100,6,FALSE)&amp;VLOOKUP($D68&amp;"@5",'中間シート（個人）'!$F$6:$O$100,7,FALSE)&amp;"."&amp;VLOOKUP($D68&amp;"@5",'中間シート（個人）'!$F$6:$O$100,8,FALSE))</f>
      </c>
      <c r="AB68" s="30">
        <f>IF(ISERROR(VLOOKUP($D68&amp;"@6",'中間シート（個人）'!$F$6:$O$100,4,FALSE)&amp;VLOOKUP($D68&amp;"@6",'中間シート（個人）'!$F$6:$O$100,5,FALSE)),"",VLOOKUP($D68&amp;"@6",'中間シート（個人）'!$F$6:$O$100,4,FALSE)&amp;VLOOKUP($D68&amp;"@6",'中間シート（個人）'!$F$6:$O$100,5,FALSE))</f>
      </c>
      <c r="AC68" s="30">
        <f>IF(ISERROR(VLOOKUP($D68&amp;"@6",'中間シート（個人）'!$F$6:$O$100,6,FALSE)&amp;VLOOKUP($D68&amp;"@6",'中間シート（個人）'!$F$6:$O$100,7,FALSE)&amp;"."&amp;VLOOKUP($D68&amp;"@6",'中間シート（個人）'!$F$6:$O$100,8,FALSE)),"",VLOOKUP($D68&amp;"@6",'中間シート（個人）'!$F$6:$O$100,6,FALSE)&amp;VLOOKUP($D68&amp;"@6",'中間シート（個人）'!$F$6:$O$100,7,FALSE)&amp;"."&amp;VLOOKUP($D68&amp;"@6",'中間シート（個人）'!$F$6:$O$100,8,FALSE))</f>
      </c>
      <c r="AD68" s="30">
        <f>IF(ISERROR(VLOOKUP($D68&amp;"@7",'中間シート（個人）'!$F$6:$O$100,4,FALSE)&amp;VLOOKUP($D68&amp;"@7",'中間シート（個人）'!$F$6:$O$100,5,FALSE)),"",VLOOKUP($D68&amp;"@7",'中間シート（個人）'!$F$6:$O$100,4,FALSE)&amp;VLOOKUP($D68&amp;"@7",'中間シート（個人）'!$F$6:$O$100,5,FALSE))</f>
      </c>
      <c r="AE68" s="30">
        <f>IF(ISERROR(VLOOKUP($D68&amp;"@7",'中間シート（個人）'!$F$6:$O$100,6,FALSE)&amp;VLOOKUP($D68&amp;"@7",'中間シート（個人）'!$F$6:$O$100,7,FALSE)&amp;"."&amp;VLOOKUP($D68&amp;"@7",'中間シート（個人）'!$F$6:$O$100,8,FALSE)),"",VLOOKUP($D68&amp;"@7",'中間シート（個人）'!$F$6:$O$100,6,FALSE)&amp;VLOOKUP($D68&amp;"@7",'中間シート（個人）'!$F$6:$O$100,7,FALSE)&amp;"."&amp;VLOOKUP($D68&amp;"@7",'中間シート（個人）'!$F$6:$O$100,8,FALSE))</f>
      </c>
      <c r="AF68" s="30">
        <f>IF(ISERROR(VLOOKUP($D68&amp;"@8",'中間シート（個人）'!$F$6:$O$100,4,FALSE)&amp;VLOOKUP($D68&amp;"@8",'中間シート（個人）'!$F$6:$O$100,5,FALSE)),"",VLOOKUP($D68&amp;"@8",'中間シート（個人）'!$F$6:$O$100,4,FALSE)&amp;VLOOKUP($D68&amp;"@8",'中間シート（個人）'!$F$6:$O$100,5,FALSE))</f>
      </c>
      <c r="AG68" s="30">
        <f>IF(ISERROR(VLOOKUP($D68&amp;"@8",'中間シート（個人）'!$F$6:$O$100,6,FALSE)&amp;VLOOKUP($D68&amp;"@8",'中間シート（個人）'!$F$6:$O$100,7,FALSE)&amp;"."&amp;VLOOKUP($D68&amp;"@8",'中間シート（個人）'!$F$6:$O$100,8,FALSE)),"",VLOOKUP($D68&amp;"@8",'中間シート（個人）'!$F$6:$O$100,6,FALSE)&amp;VLOOKUP($D68&amp;"@8",'中間シート（個人）'!$F$6:$O$100,7,FALSE)&amp;"."&amp;VLOOKUP($D68&amp;"@8",'中間シート（個人）'!$F$6:$O$100,8,FALSE))</f>
      </c>
      <c r="AH68" s="30">
        <f>IF(ISERROR(VLOOKUP($D68&amp;"@9",'中間シート（個人）'!$F$6:$O$100,4,FALSE)&amp;VLOOKUP($D68&amp;"@9",'中間シート（個人）'!$F$6:$O$100,5,FALSE)),"",VLOOKUP($D68&amp;"@9",'中間シート（個人）'!$F$6:$O$100,4,FALSE)&amp;VLOOKUP($D68&amp;"@9",'中間シート（個人）'!$F$6:$O$100,5,FALSE))</f>
      </c>
      <c r="AI68" s="30">
        <f>IF(ISERROR(VLOOKUP($D68&amp;"@9",'中間シート（個人）'!$F$6:$O$100,6,FALSE)&amp;VLOOKUP($D68&amp;"@9",'中間シート（個人）'!$F$6:$O$100,7,FALSE)&amp;"."&amp;VLOOKUP($D68&amp;"@9",'中間シート（個人）'!$F$6:$O$100,8,FALSE)),"",VLOOKUP($D68&amp;"@9",'中間シート（個人）'!$F$6:$O$100,6,FALSE)&amp;VLOOKUP($D68&amp;"@9",'中間シート（個人）'!$F$6:$O$100,7,FALSE)&amp;"."&amp;VLOOKUP($D68&amp;"@9",'中間シート（個人）'!$F$6:$O$100,8,FALSE))</f>
      </c>
      <c r="AJ68" s="30">
        <f>IF(ISERROR(VLOOKUP($D68&amp;"@10",'中間シート（個人）'!$F$6:$O$100,4,FALSE)&amp;VLOOKUP($D68&amp;"@10",'中間シート（個人）'!$F$6:$O$100,5,FALSE)),"",VLOOKUP($D68&amp;"@10",'中間シート（個人）'!$F$6:$O$100,4,FALSE)&amp;VLOOKUP($D68&amp;"@10",'中間シート（個人）'!$F$6:$O$100,5,FALSE))</f>
      </c>
      <c r="AK68" s="30">
        <f>IF(ISERROR(VLOOKUP($D68&amp;"@10",'中間シート（個人）'!$F$6:$O$100,6,FALSE)&amp;VLOOKUP($D68&amp;"@10",'中間シート（個人）'!$F$6:$O$100,7,FALSE)&amp;"."&amp;VLOOKUP($D68&amp;"@10",'中間シート（個人）'!$F$6:$O$100,8,FALSE)),"",VLOOKUP($D68&amp;"@10",'中間シート（個人）'!$F$6:$O$100,6,FALSE)&amp;VLOOKUP($D68&amp;"@10",'中間シート（個人）'!$F$6:$O$100,7,FALSE)&amp;"."&amp;VLOOKUP($D68&amp;"@10",'中間シート（個人）'!$F$6:$O$100,8,FALSE))</f>
      </c>
    </row>
    <row r="69" spans="3:37" ht="13.5">
      <c r="C69" s="30">
        <f>IF('中間シート（個人）'!D71="○","",VLOOKUP('個人種目'!F71,Sheet2!$A$2:$B$3,2,FALSE))</f>
      </c>
      <c r="D69" s="30">
        <f>IF('中間シート（個人）'!D71="○","",'中間シート（個人）'!C71)</f>
      </c>
      <c r="E69" s="30">
        <f>IF('中間シート（個人）'!D71="○","",ASC('個人種目'!D71&amp;" "&amp;'個人種目'!E71))</f>
      </c>
      <c r="F69" s="30">
        <f>IF('中間シート（個人）'!D71="○","",'個人種目'!G71&amp;IF(LEN('個人種目'!H71)=1,"0"&amp;'個人種目'!H71,'個人種目'!H71)&amp;IF(LEN('個人種目'!I71)=1,"0"&amp;'個人種目'!I71,'個人種目'!I71))</f>
      </c>
      <c r="G69" s="31">
        <f>IF('中間シート（個人）'!D71="○","",5)</f>
      </c>
      <c r="H69" s="30">
        <f>IF('中間シート（個人）'!D71="○","",0)</f>
      </c>
      <c r="I69" s="30">
        <f>IF('中間シート（個人）'!D71="○","",'中間シート（個人）'!H71)</f>
      </c>
      <c r="K69" s="30">
        <f>IF('中間シート（個人）'!D71="○","",'個人種目'!$K$1)</f>
      </c>
      <c r="M69" s="30">
        <f>IF('中間シート（個人）'!D71="○","",'個人種目'!$K$1)</f>
      </c>
      <c r="Q69" s="30">
        <f>IF('中間シート（個人）'!D71="○","",4)</f>
      </c>
      <c r="R69" s="30">
        <f>IF(ISERROR(VLOOKUP($D69&amp;"@1",'中間シート（個人）'!$F$6:$O$100,4,FALSE)&amp;VLOOKUP($D69&amp;"@1",'中間シート（個人）'!$F$6:$O$100,5,FALSE)),"",VLOOKUP($D69&amp;"@1",'中間シート（個人）'!$F$6:$O$100,4,FALSE)&amp;VLOOKUP($D69&amp;"@1",'中間シート（個人）'!$F$6:$O$100,5,FALSE))</f>
      </c>
      <c r="S69" s="30">
        <f>IF(ISERROR(VLOOKUP($D69&amp;"@1",'中間シート（個人）'!$F$6:$O$100,6,FALSE)&amp;VLOOKUP($D69&amp;"@1",'中間シート（個人）'!$F$6:$O$100,7,FALSE)&amp;"."&amp;VLOOKUP($D69&amp;"@1",'中間シート（個人）'!$F$6:$O$100,8,FALSE)),"",VLOOKUP($D69&amp;"@1",'中間シート（個人）'!$F$6:$O$100,6,FALSE)&amp;VLOOKUP($D69&amp;"@1",'中間シート（個人）'!$F$6:$O$100,7,FALSE)&amp;"."&amp;VLOOKUP($D69&amp;"@1",'中間シート（個人）'!$F$6:$O$100,8,FALSE))</f>
      </c>
      <c r="T69" s="30">
        <f>IF(ISERROR(VLOOKUP($D69&amp;"@2",'中間シート（個人）'!$F$6:$O$100,4,FALSE)&amp;VLOOKUP($D69&amp;"@2",'中間シート（個人）'!$F$6:$O$100,5,FALSE)),"",VLOOKUP($D69&amp;"@2",'中間シート（個人）'!$F$6:$O$100,4,FALSE)&amp;VLOOKUP($D69&amp;"@2",'中間シート（個人）'!$F$6:$O$100,5,FALSE))</f>
      </c>
      <c r="U69" s="30">
        <f>IF(ISERROR(VLOOKUP($D69&amp;"@2",'中間シート（個人）'!$F$6:$O$100,6,FALSE)&amp;VLOOKUP($D69&amp;"@2",'中間シート（個人）'!$F$6:$O$100,7,FALSE)&amp;"."&amp;VLOOKUP($D69&amp;"@2",'中間シート（個人）'!$F$6:$O$100,8,FALSE)),"",VLOOKUP($D69&amp;"@2",'中間シート（個人）'!$F$6:$O$100,6,FALSE)&amp;VLOOKUP($D69&amp;"@2",'中間シート（個人）'!$F$6:$O$100,7,FALSE)&amp;"."&amp;VLOOKUP($D69&amp;"@2",'中間シート（個人）'!$F$6:$O$100,8,FALSE))</f>
      </c>
      <c r="V69" s="30">
        <f>IF(ISERROR(VLOOKUP($D69&amp;"@3",'中間シート（個人）'!$F$6:$O$100,4,FALSE)&amp;VLOOKUP($D69&amp;"@3",'中間シート（個人）'!$F$6:$O$100,5,FALSE)),"",VLOOKUP($D69&amp;"@3",'中間シート（個人）'!$F$6:$O$100,4,FALSE)&amp;VLOOKUP($D69&amp;"@3",'中間シート（個人）'!$F$6:$O$100,5,FALSE))</f>
      </c>
      <c r="W69" s="30">
        <f>IF(ISERROR(VLOOKUP($D69&amp;"@3",'中間シート（個人）'!$F$6:$O$100,6,FALSE)&amp;VLOOKUP($D69&amp;"@3",'中間シート（個人）'!$F$6:$O$100,7,FALSE)&amp;"."&amp;VLOOKUP($D69&amp;"@3",'中間シート（個人）'!$F$6:$O$100,8,FALSE)),"",VLOOKUP($D69&amp;"@3",'中間シート（個人）'!$F$6:$O$100,6,FALSE)&amp;VLOOKUP($D69&amp;"@3",'中間シート（個人）'!$F$6:$O$100,7,FALSE)&amp;"."&amp;VLOOKUP($D69&amp;"@3",'中間シート（個人）'!$F$6:$O$100,8,FALSE))</f>
      </c>
      <c r="X69" s="30">
        <f>IF(ISERROR(VLOOKUP($D69&amp;"@4",'中間シート（個人）'!$F$6:$O$100,4,FALSE)&amp;VLOOKUP($D69&amp;"@4",'中間シート（個人）'!$F$6:$O$100,5,FALSE)),"",VLOOKUP($D69&amp;"@4",'中間シート（個人）'!$F$6:$O$100,4,FALSE)&amp;VLOOKUP($D69&amp;"@4",'中間シート（個人）'!$F$6:$O$100,5,FALSE))</f>
      </c>
      <c r="Y69" s="30">
        <f>IF(ISERROR(VLOOKUP($D69&amp;"@4",'中間シート（個人）'!$F$6:$O$100,6,FALSE)&amp;VLOOKUP($D69&amp;"@4",'中間シート（個人）'!$F$6:$O$100,7,FALSE)&amp;"."&amp;VLOOKUP($D69&amp;"@4",'中間シート（個人）'!$F$6:$O$100,8,FALSE)),"",VLOOKUP($D69&amp;"@4",'中間シート（個人）'!$F$6:$O$100,6,FALSE)&amp;VLOOKUP($D69&amp;"@4",'中間シート（個人）'!$F$6:$O$100,7,FALSE)&amp;"."&amp;VLOOKUP($D69&amp;"@4",'中間シート（個人）'!$F$6:$O$100,8,FALSE))</f>
      </c>
      <c r="Z69" s="30">
        <f>IF(ISERROR(VLOOKUP($D69&amp;"@5",'中間シート（個人）'!$F$6:$O$100,4,FALSE)&amp;VLOOKUP($D69&amp;"@5",'中間シート（個人）'!$F$6:$O$100,5,FALSE)),"",VLOOKUP($D69&amp;"@5",'中間シート（個人）'!$F$6:$O$100,4,FALSE)&amp;VLOOKUP($D69&amp;"@5",'中間シート（個人）'!$F$6:$O$100,5,FALSE))</f>
      </c>
      <c r="AA69" s="30">
        <f>IF(ISERROR(VLOOKUP($D69&amp;"@5",'中間シート（個人）'!$F$6:$O$100,6,FALSE)&amp;VLOOKUP($D69&amp;"@5",'中間シート（個人）'!$F$6:$O$100,7,FALSE)&amp;"."&amp;VLOOKUP($D69&amp;"@5",'中間シート（個人）'!$F$6:$O$100,8,FALSE)),"",VLOOKUP($D69&amp;"@5",'中間シート（個人）'!$F$6:$O$100,6,FALSE)&amp;VLOOKUP($D69&amp;"@5",'中間シート（個人）'!$F$6:$O$100,7,FALSE)&amp;"."&amp;VLOOKUP($D69&amp;"@5",'中間シート（個人）'!$F$6:$O$100,8,FALSE))</f>
      </c>
      <c r="AB69" s="30">
        <f>IF(ISERROR(VLOOKUP($D69&amp;"@6",'中間シート（個人）'!$F$6:$O$100,4,FALSE)&amp;VLOOKUP($D69&amp;"@6",'中間シート（個人）'!$F$6:$O$100,5,FALSE)),"",VLOOKUP($D69&amp;"@6",'中間シート（個人）'!$F$6:$O$100,4,FALSE)&amp;VLOOKUP($D69&amp;"@6",'中間シート（個人）'!$F$6:$O$100,5,FALSE))</f>
      </c>
      <c r="AC69" s="30">
        <f>IF(ISERROR(VLOOKUP($D69&amp;"@6",'中間シート（個人）'!$F$6:$O$100,6,FALSE)&amp;VLOOKUP($D69&amp;"@6",'中間シート（個人）'!$F$6:$O$100,7,FALSE)&amp;"."&amp;VLOOKUP($D69&amp;"@6",'中間シート（個人）'!$F$6:$O$100,8,FALSE)),"",VLOOKUP($D69&amp;"@6",'中間シート（個人）'!$F$6:$O$100,6,FALSE)&amp;VLOOKUP($D69&amp;"@6",'中間シート（個人）'!$F$6:$O$100,7,FALSE)&amp;"."&amp;VLOOKUP($D69&amp;"@6",'中間シート（個人）'!$F$6:$O$100,8,FALSE))</f>
      </c>
      <c r="AD69" s="30">
        <f>IF(ISERROR(VLOOKUP($D69&amp;"@7",'中間シート（個人）'!$F$6:$O$100,4,FALSE)&amp;VLOOKUP($D69&amp;"@7",'中間シート（個人）'!$F$6:$O$100,5,FALSE)),"",VLOOKUP($D69&amp;"@7",'中間シート（個人）'!$F$6:$O$100,4,FALSE)&amp;VLOOKUP($D69&amp;"@7",'中間シート（個人）'!$F$6:$O$100,5,FALSE))</f>
      </c>
      <c r="AE69" s="30">
        <f>IF(ISERROR(VLOOKUP($D69&amp;"@7",'中間シート（個人）'!$F$6:$O$100,6,FALSE)&amp;VLOOKUP($D69&amp;"@7",'中間シート（個人）'!$F$6:$O$100,7,FALSE)&amp;"."&amp;VLOOKUP($D69&amp;"@7",'中間シート（個人）'!$F$6:$O$100,8,FALSE)),"",VLOOKUP($D69&amp;"@7",'中間シート（個人）'!$F$6:$O$100,6,FALSE)&amp;VLOOKUP($D69&amp;"@7",'中間シート（個人）'!$F$6:$O$100,7,FALSE)&amp;"."&amp;VLOOKUP($D69&amp;"@7",'中間シート（個人）'!$F$6:$O$100,8,FALSE))</f>
      </c>
      <c r="AF69" s="30">
        <f>IF(ISERROR(VLOOKUP($D69&amp;"@8",'中間シート（個人）'!$F$6:$O$100,4,FALSE)&amp;VLOOKUP($D69&amp;"@8",'中間シート（個人）'!$F$6:$O$100,5,FALSE)),"",VLOOKUP($D69&amp;"@8",'中間シート（個人）'!$F$6:$O$100,4,FALSE)&amp;VLOOKUP($D69&amp;"@8",'中間シート（個人）'!$F$6:$O$100,5,FALSE))</f>
      </c>
      <c r="AG69" s="30">
        <f>IF(ISERROR(VLOOKUP($D69&amp;"@8",'中間シート（個人）'!$F$6:$O$100,6,FALSE)&amp;VLOOKUP($D69&amp;"@8",'中間シート（個人）'!$F$6:$O$100,7,FALSE)&amp;"."&amp;VLOOKUP($D69&amp;"@8",'中間シート（個人）'!$F$6:$O$100,8,FALSE)),"",VLOOKUP($D69&amp;"@8",'中間シート（個人）'!$F$6:$O$100,6,FALSE)&amp;VLOOKUP($D69&amp;"@8",'中間シート（個人）'!$F$6:$O$100,7,FALSE)&amp;"."&amp;VLOOKUP($D69&amp;"@8",'中間シート（個人）'!$F$6:$O$100,8,FALSE))</f>
      </c>
      <c r="AH69" s="30">
        <f>IF(ISERROR(VLOOKUP($D69&amp;"@9",'中間シート（個人）'!$F$6:$O$100,4,FALSE)&amp;VLOOKUP($D69&amp;"@9",'中間シート（個人）'!$F$6:$O$100,5,FALSE)),"",VLOOKUP($D69&amp;"@9",'中間シート（個人）'!$F$6:$O$100,4,FALSE)&amp;VLOOKUP($D69&amp;"@9",'中間シート（個人）'!$F$6:$O$100,5,FALSE))</f>
      </c>
      <c r="AI69" s="30">
        <f>IF(ISERROR(VLOOKUP($D69&amp;"@9",'中間シート（個人）'!$F$6:$O$100,6,FALSE)&amp;VLOOKUP($D69&amp;"@9",'中間シート（個人）'!$F$6:$O$100,7,FALSE)&amp;"."&amp;VLOOKUP($D69&amp;"@9",'中間シート（個人）'!$F$6:$O$100,8,FALSE)),"",VLOOKUP($D69&amp;"@9",'中間シート（個人）'!$F$6:$O$100,6,FALSE)&amp;VLOOKUP($D69&amp;"@9",'中間シート（個人）'!$F$6:$O$100,7,FALSE)&amp;"."&amp;VLOOKUP($D69&amp;"@9",'中間シート（個人）'!$F$6:$O$100,8,FALSE))</f>
      </c>
      <c r="AJ69" s="30">
        <f>IF(ISERROR(VLOOKUP($D69&amp;"@10",'中間シート（個人）'!$F$6:$O$100,4,FALSE)&amp;VLOOKUP($D69&amp;"@10",'中間シート（個人）'!$F$6:$O$100,5,FALSE)),"",VLOOKUP($D69&amp;"@10",'中間シート（個人）'!$F$6:$O$100,4,FALSE)&amp;VLOOKUP($D69&amp;"@10",'中間シート（個人）'!$F$6:$O$100,5,FALSE))</f>
      </c>
      <c r="AK69" s="30">
        <f>IF(ISERROR(VLOOKUP($D69&amp;"@10",'中間シート（個人）'!$F$6:$O$100,6,FALSE)&amp;VLOOKUP($D69&amp;"@10",'中間シート（個人）'!$F$6:$O$100,7,FALSE)&amp;"."&amp;VLOOKUP($D69&amp;"@10",'中間シート（個人）'!$F$6:$O$100,8,FALSE)),"",VLOOKUP($D69&amp;"@10",'中間シート（個人）'!$F$6:$O$100,6,FALSE)&amp;VLOOKUP($D69&amp;"@10",'中間シート（個人）'!$F$6:$O$100,7,FALSE)&amp;"."&amp;VLOOKUP($D69&amp;"@10",'中間シート（個人）'!$F$6:$O$100,8,FALSE))</f>
      </c>
    </row>
    <row r="70" spans="3:37" ht="13.5">
      <c r="C70" s="30">
        <f>IF('中間シート（個人）'!D72="○","",VLOOKUP('個人種目'!F72,Sheet2!$A$2:$B$3,2,FALSE))</f>
      </c>
      <c r="D70" s="30">
        <f>IF('中間シート（個人）'!D72="○","",'中間シート（個人）'!C72)</f>
      </c>
      <c r="E70" s="30">
        <f>IF('中間シート（個人）'!D72="○","",ASC('個人種目'!D72&amp;" "&amp;'個人種目'!E72))</f>
      </c>
      <c r="F70" s="30">
        <f>IF('中間シート（個人）'!D72="○","",'個人種目'!G72&amp;IF(LEN('個人種目'!H72)=1,"0"&amp;'個人種目'!H72,'個人種目'!H72)&amp;IF(LEN('個人種目'!I72)=1,"0"&amp;'個人種目'!I72,'個人種目'!I72))</f>
      </c>
      <c r="G70" s="31">
        <f>IF('中間シート（個人）'!D72="○","",5)</f>
      </c>
      <c r="H70" s="30">
        <f>IF('中間シート（個人）'!D72="○","",0)</f>
      </c>
      <c r="I70" s="30">
        <f>IF('中間シート（個人）'!D72="○","",'中間シート（個人）'!H72)</f>
      </c>
      <c r="K70" s="30">
        <f>IF('中間シート（個人）'!D72="○","",'個人種目'!$K$1)</f>
      </c>
      <c r="M70" s="30">
        <f>IF('中間シート（個人）'!D72="○","",'個人種目'!$K$1)</f>
      </c>
      <c r="Q70" s="30">
        <f>IF('中間シート（個人）'!D72="○","",4)</f>
      </c>
      <c r="R70" s="30">
        <f>IF(ISERROR(VLOOKUP($D70&amp;"@1",'中間シート（個人）'!$F$6:$O$100,4,FALSE)&amp;VLOOKUP($D70&amp;"@1",'中間シート（個人）'!$F$6:$O$100,5,FALSE)),"",VLOOKUP($D70&amp;"@1",'中間シート（個人）'!$F$6:$O$100,4,FALSE)&amp;VLOOKUP($D70&amp;"@1",'中間シート（個人）'!$F$6:$O$100,5,FALSE))</f>
      </c>
      <c r="S70" s="30">
        <f>IF(ISERROR(VLOOKUP($D70&amp;"@1",'中間シート（個人）'!$F$6:$O$100,6,FALSE)&amp;VLOOKUP($D70&amp;"@1",'中間シート（個人）'!$F$6:$O$100,7,FALSE)&amp;"."&amp;VLOOKUP($D70&amp;"@1",'中間シート（個人）'!$F$6:$O$100,8,FALSE)),"",VLOOKUP($D70&amp;"@1",'中間シート（個人）'!$F$6:$O$100,6,FALSE)&amp;VLOOKUP($D70&amp;"@1",'中間シート（個人）'!$F$6:$O$100,7,FALSE)&amp;"."&amp;VLOOKUP($D70&amp;"@1",'中間シート（個人）'!$F$6:$O$100,8,FALSE))</f>
      </c>
      <c r="T70" s="30">
        <f>IF(ISERROR(VLOOKUP($D70&amp;"@2",'中間シート（個人）'!$F$6:$O$100,4,FALSE)&amp;VLOOKUP($D70&amp;"@2",'中間シート（個人）'!$F$6:$O$100,5,FALSE)),"",VLOOKUP($D70&amp;"@2",'中間シート（個人）'!$F$6:$O$100,4,FALSE)&amp;VLOOKUP($D70&amp;"@2",'中間シート（個人）'!$F$6:$O$100,5,FALSE))</f>
      </c>
      <c r="U70" s="30">
        <f>IF(ISERROR(VLOOKUP($D70&amp;"@2",'中間シート（個人）'!$F$6:$O$100,6,FALSE)&amp;VLOOKUP($D70&amp;"@2",'中間シート（個人）'!$F$6:$O$100,7,FALSE)&amp;"."&amp;VLOOKUP($D70&amp;"@2",'中間シート（個人）'!$F$6:$O$100,8,FALSE)),"",VLOOKUP($D70&amp;"@2",'中間シート（個人）'!$F$6:$O$100,6,FALSE)&amp;VLOOKUP($D70&amp;"@2",'中間シート（個人）'!$F$6:$O$100,7,FALSE)&amp;"."&amp;VLOOKUP($D70&amp;"@2",'中間シート（個人）'!$F$6:$O$100,8,FALSE))</f>
      </c>
      <c r="V70" s="30">
        <f>IF(ISERROR(VLOOKUP($D70&amp;"@3",'中間シート（個人）'!$F$6:$O$100,4,FALSE)&amp;VLOOKUP($D70&amp;"@3",'中間シート（個人）'!$F$6:$O$100,5,FALSE)),"",VLOOKUP($D70&amp;"@3",'中間シート（個人）'!$F$6:$O$100,4,FALSE)&amp;VLOOKUP($D70&amp;"@3",'中間シート（個人）'!$F$6:$O$100,5,FALSE))</f>
      </c>
      <c r="W70" s="30">
        <f>IF(ISERROR(VLOOKUP($D70&amp;"@3",'中間シート（個人）'!$F$6:$O$100,6,FALSE)&amp;VLOOKUP($D70&amp;"@3",'中間シート（個人）'!$F$6:$O$100,7,FALSE)&amp;"."&amp;VLOOKUP($D70&amp;"@3",'中間シート（個人）'!$F$6:$O$100,8,FALSE)),"",VLOOKUP($D70&amp;"@3",'中間シート（個人）'!$F$6:$O$100,6,FALSE)&amp;VLOOKUP($D70&amp;"@3",'中間シート（個人）'!$F$6:$O$100,7,FALSE)&amp;"."&amp;VLOOKUP($D70&amp;"@3",'中間シート（個人）'!$F$6:$O$100,8,FALSE))</f>
      </c>
      <c r="X70" s="30">
        <f>IF(ISERROR(VLOOKUP($D70&amp;"@4",'中間シート（個人）'!$F$6:$O$100,4,FALSE)&amp;VLOOKUP($D70&amp;"@4",'中間シート（個人）'!$F$6:$O$100,5,FALSE)),"",VLOOKUP($D70&amp;"@4",'中間シート（個人）'!$F$6:$O$100,4,FALSE)&amp;VLOOKUP($D70&amp;"@4",'中間シート（個人）'!$F$6:$O$100,5,FALSE))</f>
      </c>
      <c r="Y70" s="30">
        <f>IF(ISERROR(VLOOKUP($D70&amp;"@4",'中間シート（個人）'!$F$6:$O$100,6,FALSE)&amp;VLOOKUP($D70&amp;"@4",'中間シート（個人）'!$F$6:$O$100,7,FALSE)&amp;"."&amp;VLOOKUP($D70&amp;"@4",'中間シート（個人）'!$F$6:$O$100,8,FALSE)),"",VLOOKUP($D70&amp;"@4",'中間シート（個人）'!$F$6:$O$100,6,FALSE)&amp;VLOOKUP($D70&amp;"@4",'中間シート（個人）'!$F$6:$O$100,7,FALSE)&amp;"."&amp;VLOOKUP($D70&amp;"@4",'中間シート（個人）'!$F$6:$O$100,8,FALSE))</f>
      </c>
      <c r="Z70" s="30">
        <f>IF(ISERROR(VLOOKUP($D70&amp;"@5",'中間シート（個人）'!$F$6:$O$100,4,FALSE)&amp;VLOOKUP($D70&amp;"@5",'中間シート（個人）'!$F$6:$O$100,5,FALSE)),"",VLOOKUP($D70&amp;"@5",'中間シート（個人）'!$F$6:$O$100,4,FALSE)&amp;VLOOKUP($D70&amp;"@5",'中間シート（個人）'!$F$6:$O$100,5,FALSE))</f>
      </c>
      <c r="AA70" s="30">
        <f>IF(ISERROR(VLOOKUP($D70&amp;"@5",'中間シート（個人）'!$F$6:$O$100,6,FALSE)&amp;VLOOKUP($D70&amp;"@5",'中間シート（個人）'!$F$6:$O$100,7,FALSE)&amp;"."&amp;VLOOKUP($D70&amp;"@5",'中間シート（個人）'!$F$6:$O$100,8,FALSE)),"",VLOOKUP($D70&amp;"@5",'中間シート（個人）'!$F$6:$O$100,6,FALSE)&amp;VLOOKUP($D70&amp;"@5",'中間シート（個人）'!$F$6:$O$100,7,FALSE)&amp;"."&amp;VLOOKUP($D70&amp;"@5",'中間シート（個人）'!$F$6:$O$100,8,FALSE))</f>
      </c>
      <c r="AB70" s="30">
        <f>IF(ISERROR(VLOOKUP($D70&amp;"@6",'中間シート（個人）'!$F$6:$O$100,4,FALSE)&amp;VLOOKUP($D70&amp;"@6",'中間シート（個人）'!$F$6:$O$100,5,FALSE)),"",VLOOKUP($D70&amp;"@6",'中間シート（個人）'!$F$6:$O$100,4,FALSE)&amp;VLOOKUP($D70&amp;"@6",'中間シート（個人）'!$F$6:$O$100,5,FALSE))</f>
      </c>
      <c r="AC70" s="30">
        <f>IF(ISERROR(VLOOKUP($D70&amp;"@6",'中間シート（個人）'!$F$6:$O$100,6,FALSE)&amp;VLOOKUP($D70&amp;"@6",'中間シート（個人）'!$F$6:$O$100,7,FALSE)&amp;"."&amp;VLOOKUP($D70&amp;"@6",'中間シート（個人）'!$F$6:$O$100,8,FALSE)),"",VLOOKUP($D70&amp;"@6",'中間シート（個人）'!$F$6:$O$100,6,FALSE)&amp;VLOOKUP($D70&amp;"@6",'中間シート（個人）'!$F$6:$O$100,7,FALSE)&amp;"."&amp;VLOOKUP($D70&amp;"@6",'中間シート（個人）'!$F$6:$O$100,8,FALSE))</f>
      </c>
      <c r="AD70" s="30">
        <f>IF(ISERROR(VLOOKUP($D70&amp;"@7",'中間シート（個人）'!$F$6:$O$100,4,FALSE)&amp;VLOOKUP($D70&amp;"@7",'中間シート（個人）'!$F$6:$O$100,5,FALSE)),"",VLOOKUP($D70&amp;"@7",'中間シート（個人）'!$F$6:$O$100,4,FALSE)&amp;VLOOKUP($D70&amp;"@7",'中間シート（個人）'!$F$6:$O$100,5,FALSE))</f>
      </c>
      <c r="AE70" s="30">
        <f>IF(ISERROR(VLOOKUP($D70&amp;"@7",'中間シート（個人）'!$F$6:$O$100,6,FALSE)&amp;VLOOKUP($D70&amp;"@7",'中間シート（個人）'!$F$6:$O$100,7,FALSE)&amp;"."&amp;VLOOKUP($D70&amp;"@7",'中間シート（個人）'!$F$6:$O$100,8,FALSE)),"",VLOOKUP($D70&amp;"@7",'中間シート（個人）'!$F$6:$O$100,6,FALSE)&amp;VLOOKUP($D70&amp;"@7",'中間シート（個人）'!$F$6:$O$100,7,FALSE)&amp;"."&amp;VLOOKUP($D70&amp;"@7",'中間シート（個人）'!$F$6:$O$100,8,FALSE))</f>
      </c>
      <c r="AF70" s="30">
        <f>IF(ISERROR(VLOOKUP($D70&amp;"@8",'中間シート（個人）'!$F$6:$O$100,4,FALSE)&amp;VLOOKUP($D70&amp;"@8",'中間シート（個人）'!$F$6:$O$100,5,FALSE)),"",VLOOKUP($D70&amp;"@8",'中間シート（個人）'!$F$6:$O$100,4,FALSE)&amp;VLOOKUP($D70&amp;"@8",'中間シート（個人）'!$F$6:$O$100,5,FALSE))</f>
      </c>
      <c r="AG70" s="30">
        <f>IF(ISERROR(VLOOKUP($D70&amp;"@8",'中間シート（個人）'!$F$6:$O$100,6,FALSE)&amp;VLOOKUP($D70&amp;"@8",'中間シート（個人）'!$F$6:$O$100,7,FALSE)&amp;"."&amp;VLOOKUP($D70&amp;"@8",'中間シート（個人）'!$F$6:$O$100,8,FALSE)),"",VLOOKUP($D70&amp;"@8",'中間シート（個人）'!$F$6:$O$100,6,FALSE)&amp;VLOOKUP($D70&amp;"@8",'中間シート（個人）'!$F$6:$O$100,7,FALSE)&amp;"."&amp;VLOOKUP($D70&amp;"@8",'中間シート（個人）'!$F$6:$O$100,8,FALSE))</f>
      </c>
      <c r="AH70" s="30">
        <f>IF(ISERROR(VLOOKUP($D70&amp;"@9",'中間シート（個人）'!$F$6:$O$100,4,FALSE)&amp;VLOOKUP($D70&amp;"@9",'中間シート（個人）'!$F$6:$O$100,5,FALSE)),"",VLOOKUP($D70&amp;"@9",'中間シート（個人）'!$F$6:$O$100,4,FALSE)&amp;VLOOKUP($D70&amp;"@9",'中間シート（個人）'!$F$6:$O$100,5,FALSE))</f>
      </c>
      <c r="AI70" s="30">
        <f>IF(ISERROR(VLOOKUP($D70&amp;"@9",'中間シート（個人）'!$F$6:$O$100,6,FALSE)&amp;VLOOKUP($D70&amp;"@9",'中間シート（個人）'!$F$6:$O$100,7,FALSE)&amp;"."&amp;VLOOKUP($D70&amp;"@9",'中間シート（個人）'!$F$6:$O$100,8,FALSE)),"",VLOOKUP($D70&amp;"@9",'中間シート（個人）'!$F$6:$O$100,6,FALSE)&amp;VLOOKUP($D70&amp;"@9",'中間シート（個人）'!$F$6:$O$100,7,FALSE)&amp;"."&amp;VLOOKUP($D70&amp;"@9",'中間シート（個人）'!$F$6:$O$100,8,FALSE))</f>
      </c>
      <c r="AJ70" s="30">
        <f>IF(ISERROR(VLOOKUP($D70&amp;"@10",'中間シート（個人）'!$F$6:$O$100,4,FALSE)&amp;VLOOKUP($D70&amp;"@10",'中間シート（個人）'!$F$6:$O$100,5,FALSE)),"",VLOOKUP($D70&amp;"@10",'中間シート（個人）'!$F$6:$O$100,4,FALSE)&amp;VLOOKUP($D70&amp;"@10",'中間シート（個人）'!$F$6:$O$100,5,FALSE))</f>
      </c>
      <c r="AK70" s="30">
        <f>IF(ISERROR(VLOOKUP($D70&amp;"@10",'中間シート（個人）'!$F$6:$O$100,6,FALSE)&amp;VLOOKUP($D70&amp;"@10",'中間シート（個人）'!$F$6:$O$100,7,FALSE)&amp;"."&amp;VLOOKUP($D70&amp;"@10",'中間シート（個人）'!$F$6:$O$100,8,FALSE)),"",VLOOKUP($D70&amp;"@10",'中間シート（個人）'!$F$6:$O$100,6,FALSE)&amp;VLOOKUP($D70&amp;"@10",'中間シート（個人）'!$F$6:$O$100,7,FALSE)&amp;"."&amp;VLOOKUP($D70&amp;"@10",'中間シート（個人）'!$F$6:$O$100,8,FALSE))</f>
      </c>
    </row>
    <row r="71" spans="3:37" ht="13.5">
      <c r="C71" s="30">
        <f>IF('中間シート（個人）'!D73="○","",VLOOKUP('個人種目'!F73,Sheet2!$A$2:$B$3,2,FALSE))</f>
      </c>
      <c r="D71" s="30">
        <f>IF('中間シート（個人）'!D73="○","",'中間シート（個人）'!C73)</f>
      </c>
      <c r="E71" s="30">
        <f>IF('中間シート（個人）'!D73="○","",ASC('個人種目'!D73&amp;" "&amp;'個人種目'!E73))</f>
      </c>
      <c r="F71" s="30">
        <f>IF('中間シート（個人）'!D73="○","",'個人種目'!G73&amp;IF(LEN('個人種目'!H73)=1,"0"&amp;'個人種目'!H73,'個人種目'!H73)&amp;IF(LEN('個人種目'!I73)=1,"0"&amp;'個人種目'!I73,'個人種目'!I73))</f>
      </c>
      <c r="G71" s="31">
        <f>IF('中間シート（個人）'!D73="○","",5)</f>
      </c>
      <c r="H71" s="30">
        <f>IF('中間シート（個人）'!D73="○","",0)</f>
      </c>
      <c r="I71" s="30">
        <f>IF('中間シート（個人）'!D73="○","",'中間シート（個人）'!H73)</f>
      </c>
      <c r="K71" s="30">
        <f>IF('中間シート（個人）'!D73="○","",'個人種目'!$K$1)</f>
      </c>
      <c r="M71" s="30">
        <f>IF('中間シート（個人）'!D73="○","",'個人種目'!$K$1)</f>
      </c>
      <c r="Q71" s="30">
        <f>IF('中間シート（個人）'!D73="○","",4)</f>
      </c>
      <c r="R71" s="30">
        <f>IF(ISERROR(VLOOKUP($D71&amp;"@1",'中間シート（個人）'!$F$6:$O$100,4,FALSE)&amp;VLOOKUP($D71&amp;"@1",'中間シート（個人）'!$F$6:$O$100,5,FALSE)),"",VLOOKUP($D71&amp;"@1",'中間シート（個人）'!$F$6:$O$100,4,FALSE)&amp;VLOOKUP($D71&amp;"@1",'中間シート（個人）'!$F$6:$O$100,5,FALSE))</f>
      </c>
      <c r="S71" s="30">
        <f>IF(ISERROR(VLOOKUP($D71&amp;"@1",'中間シート（個人）'!$F$6:$O$100,6,FALSE)&amp;VLOOKUP($D71&amp;"@1",'中間シート（個人）'!$F$6:$O$100,7,FALSE)&amp;"."&amp;VLOOKUP($D71&amp;"@1",'中間シート（個人）'!$F$6:$O$100,8,FALSE)),"",VLOOKUP($D71&amp;"@1",'中間シート（個人）'!$F$6:$O$100,6,FALSE)&amp;VLOOKUP($D71&amp;"@1",'中間シート（個人）'!$F$6:$O$100,7,FALSE)&amp;"."&amp;VLOOKUP($D71&amp;"@1",'中間シート（個人）'!$F$6:$O$100,8,FALSE))</f>
      </c>
      <c r="T71" s="30">
        <f>IF(ISERROR(VLOOKUP($D71&amp;"@2",'中間シート（個人）'!$F$6:$O$100,4,FALSE)&amp;VLOOKUP($D71&amp;"@2",'中間シート（個人）'!$F$6:$O$100,5,FALSE)),"",VLOOKUP($D71&amp;"@2",'中間シート（個人）'!$F$6:$O$100,4,FALSE)&amp;VLOOKUP($D71&amp;"@2",'中間シート（個人）'!$F$6:$O$100,5,FALSE))</f>
      </c>
      <c r="U71" s="30">
        <f>IF(ISERROR(VLOOKUP($D71&amp;"@2",'中間シート（個人）'!$F$6:$O$100,6,FALSE)&amp;VLOOKUP($D71&amp;"@2",'中間シート（個人）'!$F$6:$O$100,7,FALSE)&amp;"."&amp;VLOOKUP($D71&amp;"@2",'中間シート（個人）'!$F$6:$O$100,8,FALSE)),"",VLOOKUP($D71&amp;"@2",'中間シート（個人）'!$F$6:$O$100,6,FALSE)&amp;VLOOKUP($D71&amp;"@2",'中間シート（個人）'!$F$6:$O$100,7,FALSE)&amp;"."&amp;VLOOKUP($D71&amp;"@2",'中間シート（個人）'!$F$6:$O$100,8,FALSE))</f>
      </c>
      <c r="V71" s="30">
        <f>IF(ISERROR(VLOOKUP($D71&amp;"@3",'中間シート（個人）'!$F$6:$O$100,4,FALSE)&amp;VLOOKUP($D71&amp;"@3",'中間シート（個人）'!$F$6:$O$100,5,FALSE)),"",VLOOKUP($D71&amp;"@3",'中間シート（個人）'!$F$6:$O$100,4,FALSE)&amp;VLOOKUP($D71&amp;"@3",'中間シート（個人）'!$F$6:$O$100,5,FALSE))</f>
      </c>
      <c r="W71" s="30">
        <f>IF(ISERROR(VLOOKUP($D71&amp;"@3",'中間シート（個人）'!$F$6:$O$100,6,FALSE)&amp;VLOOKUP($D71&amp;"@3",'中間シート（個人）'!$F$6:$O$100,7,FALSE)&amp;"."&amp;VLOOKUP($D71&amp;"@3",'中間シート（個人）'!$F$6:$O$100,8,FALSE)),"",VLOOKUP($D71&amp;"@3",'中間シート（個人）'!$F$6:$O$100,6,FALSE)&amp;VLOOKUP($D71&amp;"@3",'中間シート（個人）'!$F$6:$O$100,7,FALSE)&amp;"."&amp;VLOOKUP($D71&amp;"@3",'中間シート（個人）'!$F$6:$O$100,8,FALSE))</f>
      </c>
      <c r="X71" s="30">
        <f>IF(ISERROR(VLOOKUP($D71&amp;"@4",'中間シート（個人）'!$F$6:$O$100,4,FALSE)&amp;VLOOKUP($D71&amp;"@4",'中間シート（個人）'!$F$6:$O$100,5,FALSE)),"",VLOOKUP($D71&amp;"@4",'中間シート（個人）'!$F$6:$O$100,4,FALSE)&amp;VLOOKUP($D71&amp;"@4",'中間シート（個人）'!$F$6:$O$100,5,FALSE))</f>
      </c>
      <c r="Y71" s="30">
        <f>IF(ISERROR(VLOOKUP($D71&amp;"@4",'中間シート（個人）'!$F$6:$O$100,6,FALSE)&amp;VLOOKUP($D71&amp;"@4",'中間シート（個人）'!$F$6:$O$100,7,FALSE)&amp;"."&amp;VLOOKUP($D71&amp;"@4",'中間シート（個人）'!$F$6:$O$100,8,FALSE)),"",VLOOKUP($D71&amp;"@4",'中間シート（個人）'!$F$6:$O$100,6,FALSE)&amp;VLOOKUP($D71&amp;"@4",'中間シート（個人）'!$F$6:$O$100,7,FALSE)&amp;"."&amp;VLOOKUP($D71&amp;"@4",'中間シート（個人）'!$F$6:$O$100,8,FALSE))</f>
      </c>
      <c r="Z71" s="30">
        <f>IF(ISERROR(VLOOKUP($D71&amp;"@5",'中間シート（個人）'!$F$6:$O$100,4,FALSE)&amp;VLOOKUP($D71&amp;"@5",'中間シート（個人）'!$F$6:$O$100,5,FALSE)),"",VLOOKUP($D71&amp;"@5",'中間シート（個人）'!$F$6:$O$100,4,FALSE)&amp;VLOOKUP($D71&amp;"@5",'中間シート（個人）'!$F$6:$O$100,5,FALSE))</f>
      </c>
      <c r="AA71" s="30">
        <f>IF(ISERROR(VLOOKUP($D71&amp;"@5",'中間シート（個人）'!$F$6:$O$100,6,FALSE)&amp;VLOOKUP($D71&amp;"@5",'中間シート（個人）'!$F$6:$O$100,7,FALSE)&amp;"."&amp;VLOOKUP($D71&amp;"@5",'中間シート（個人）'!$F$6:$O$100,8,FALSE)),"",VLOOKUP($D71&amp;"@5",'中間シート（個人）'!$F$6:$O$100,6,FALSE)&amp;VLOOKUP($D71&amp;"@5",'中間シート（個人）'!$F$6:$O$100,7,FALSE)&amp;"."&amp;VLOOKUP($D71&amp;"@5",'中間シート（個人）'!$F$6:$O$100,8,FALSE))</f>
      </c>
      <c r="AB71" s="30">
        <f>IF(ISERROR(VLOOKUP($D71&amp;"@6",'中間シート（個人）'!$F$6:$O$100,4,FALSE)&amp;VLOOKUP($D71&amp;"@6",'中間シート（個人）'!$F$6:$O$100,5,FALSE)),"",VLOOKUP($D71&amp;"@6",'中間シート（個人）'!$F$6:$O$100,4,FALSE)&amp;VLOOKUP($D71&amp;"@6",'中間シート（個人）'!$F$6:$O$100,5,FALSE))</f>
      </c>
      <c r="AC71" s="30">
        <f>IF(ISERROR(VLOOKUP($D71&amp;"@6",'中間シート（個人）'!$F$6:$O$100,6,FALSE)&amp;VLOOKUP($D71&amp;"@6",'中間シート（個人）'!$F$6:$O$100,7,FALSE)&amp;"."&amp;VLOOKUP($D71&amp;"@6",'中間シート（個人）'!$F$6:$O$100,8,FALSE)),"",VLOOKUP($D71&amp;"@6",'中間シート（個人）'!$F$6:$O$100,6,FALSE)&amp;VLOOKUP($D71&amp;"@6",'中間シート（個人）'!$F$6:$O$100,7,FALSE)&amp;"."&amp;VLOOKUP($D71&amp;"@6",'中間シート（個人）'!$F$6:$O$100,8,FALSE))</f>
      </c>
      <c r="AD71" s="30">
        <f>IF(ISERROR(VLOOKUP($D71&amp;"@7",'中間シート（個人）'!$F$6:$O$100,4,FALSE)&amp;VLOOKUP($D71&amp;"@7",'中間シート（個人）'!$F$6:$O$100,5,FALSE)),"",VLOOKUP($D71&amp;"@7",'中間シート（個人）'!$F$6:$O$100,4,FALSE)&amp;VLOOKUP($D71&amp;"@7",'中間シート（個人）'!$F$6:$O$100,5,FALSE))</f>
      </c>
      <c r="AE71" s="30">
        <f>IF(ISERROR(VLOOKUP($D71&amp;"@7",'中間シート（個人）'!$F$6:$O$100,6,FALSE)&amp;VLOOKUP($D71&amp;"@7",'中間シート（個人）'!$F$6:$O$100,7,FALSE)&amp;"."&amp;VLOOKUP($D71&amp;"@7",'中間シート（個人）'!$F$6:$O$100,8,FALSE)),"",VLOOKUP($D71&amp;"@7",'中間シート（個人）'!$F$6:$O$100,6,FALSE)&amp;VLOOKUP($D71&amp;"@7",'中間シート（個人）'!$F$6:$O$100,7,FALSE)&amp;"."&amp;VLOOKUP($D71&amp;"@7",'中間シート（個人）'!$F$6:$O$100,8,FALSE))</f>
      </c>
      <c r="AF71" s="30">
        <f>IF(ISERROR(VLOOKUP($D71&amp;"@8",'中間シート（個人）'!$F$6:$O$100,4,FALSE)&amp;VLOOKUP($D71&amp;"@8",'中間シート（個人）'!$F$6:$O$100,5,FALSE)),"",VLOOKUP($D71&amp;"@8",'中間シート（個人）'!$F$6:$O$100,4,FALSE)&amp;VLOOKUP($D71&amp;"@8",'中間シート（個人）'!$F$6:$O$100,5,FALSE))</f>
      </c>
      <c r="AG71" s="30">
        <f>IF(ISERROR(VLOOKUP($D71&amp;"@8",'中間シート（個人）'!$F$6:$O$100,6,FALSE)&amp;VLOOKUP($D71&amp;"@8",'中間シート（個人）'!$F$6:$O$100,7,FALSE)&amp;"."&amp;VLOOKUP($D71&amp;"@8",'中間シート（個人）'!$F$6:$O$100,8,FALSE)),"",VLOOKUP($D71&amp;"@8",'中間シート（個人）'!$F$6:$O$100,6,FALSE)&amp;VLOOKUP($D71&amp;"@8",'中間シート（個人）'!$F$6:$O$100,7,FALSE)&amp;"."&amp;VLOOKUP($D71&amp;"@8",'中間シート（個人）'!$F$6:$O$100,8,FALSE))</f>
      </c>
      <c r="AH71" s="30">
        <f>IF(ISERROR(VLOOKUP($D71&amp;"@9",'中間シート（個人）'!$F$6:$O$100,4,FALSE)&amp;VLOOKUP($D71&amp;"@9",'中間シート（個人）'!$F$6:$O$100,5,FALSE)),"",VLOOKUP($D71&amp;"@9",'中間シート（個人）'!$F$6:$O$100,4,FALSE)&amp;VLOOKUP($D71&amp;"@9",'中間シート（個人）'!$F$6:$O$100,5,FALSE))</f>
      </c>
      <c r="AI71" s="30">
        <f>IF(ISERROR(VLOOKUP($D71&amp;"@9",'中間シート（個人）'!$F$6:$O$100,6,FALSE)&amp;VLOOKUP($D71&amp;"@9",'中間シート（個人）'!$F$6:$O$100,7,FALSE)&amp;"."&amp;VLOOKUP($D71&amp;"@9",'中間シート（個人）'!$F$6:$O$100,8,FALSE)),"",VLOOKUP($D71&amp;"@9",'中間シート（個人）'!$F$6:$O$100,6,FALSE)&amp;VLOOKUP($D71&amp;"@9",'中間シート（個人）'!$F$6:$O$100,7,FALSE)&amp;"."&amp;VLOOKUP($D71&amp;"@9",'中間シート（個人）'!$F$6:$O$100,8,FALSE))</f>
      </c>
      <c r="AJ71" s="30">
        <f>IF(ISERROR(VLOOKUP($D71&amp;"@10",'中間シート（個人）'!$F$6:$O$100,4,FALSE)&amp;VLOOKUP($D71&amp;"@10",'中間シート（個人）'!$F$6:$O$100,5,FALSE)),"",VLOOKUP($D71&amp;"@10",'中間シート（個人）'!$F$6:$O$100,4,FALSE)&amp;VLOOKUP($D71&amp;"@10",'中間シート（個人）'!$F$6:$O$100,5,FALSE))</f>
      </c>
      <c r="AK71" s="30">
        <f>IF(ISERROR(VLOOKUP($D71&amp;"@10",'中間シート（個人）'!$F$6:$O$100,6,FALSE)&amp;VLOOKUP($D71&amp;"@10",'中間シート（個人）'!$F$6:$O$100,7,FALSE)&amp;"."&amp;VLOOKUP($D71&amp;"@10",'中間シート（個人）'!$F$6:$O$100,8,FALSE)),"",VLOOKUP($D71&amp;"@10",'中間シート（個人）'!$F$6:$O$100,6,FALSE)&amp;VLOOKUP($D71&amp;"@10",'中間シート（個人）'!$F$6:$O$100,7,FALSE)&amp;"."&amp;VLOOKUP($D71&amp;"@10",'中間シート（個人）'!$F$6:$O$100,8,FALSE))</f>
      </c>
    </row>
    <row r="72" spans="3:37" ht="13.5">
      <c r="C72" s="30">
        <f>IF('中間シート（個人）'!D74="○","",VLOOKUP('個人種目'!F74,Sheet2!$A$2:$B$3,2,FALSE))</f>
      </c>
      <c r="D72" s="30">
        <f>IF('中間シート（個人）'!D74="○","",'中間シート（個人）'!C74)</f>
      </c>
      <c r="E72" s="30">
        <f>IF('中間シート（個人）'!D74="○","",ASC('個人種目'!D74&amp;" "&amp;'個人種目'!E74))</f>
      </c>
      <c r="F72" s="30">
        <f>IF('中間シート（個人）'!D74="○","",'個人種目'!G74&amp;IF(LEN('個人種目'!H74)=1,"0"&amp;'個人種目'!H74,'個人種目'!H74)&amp;IF(LEN('個人種目'!I74)=1,"0"&amp;'個人種目'!I74,'個人種目'!I74))</f>
      </c>
      <c r="G72" s="31">
        <f>IF('中間シート（個人）'!D74="○","",5)</f>
      </c>
      <c r="H72" s="30">
        <f>IF('中間シート（個人）'!D74="○","",0)</f>
      </c>
      <c r="I72" s="30">
        <f>IF('中間シート（個人）'!D74="○","",'中間シート（個人）'!H74)</f>
      </c>
      <c r="K72" s="30">
        <f>IF('中間シート（個人）'!D74="○","",'個人種目'!$K$1)</f>
      </c>
      <c r="M72" s="30">
        <f>IF('中間シート（個人）'!D74="○","",'個人種目'!$K$1)</f>
      </c>
      <c r="Q72" s="30">
        <f>IF('中間シート（個人）'!D74="○","",4)</f>
      </c>
      <c r="R72" s="30">
        <f>IF(ISERROR(VLOOKUP($D72&amp;"@1",'中間シート（個人）'!$F$6:$O$100,4,FALSE)&amp;VLOOKUP($D72&amp;"@1",'中間シート（個人）'!$F$6:$O$100,5,FALSE)),"",VLOOKUP($D72&amp;"@1",'中間シート（個人）'!$F$6:$O$100,4,FALSE)&amp;VLOOKUP($D72&amp;"@1",'中間シート（個人）'!$F$6:$O$100,5,FALSE))</f>
      </c>
      <c r="S72" s="30">
        <f>IF(ISERROR(VLOOKUP($D72&amp;"@1",'中間シート（個人）'!$F$6:$O$100,6,FALSE)&amp;VLOOKUP($D72&amp;"@1",'中間シート（個人）'!$F$6:$O$100,7,FALSE)&amp;"."&amp;VLOOKUP($D72&amp;"@1",'中間シート（個人）'!$F$6:$O$100,8,FALSE)),"",VLOOKUP($D72&amp;"@1",'中間シート（個人）'!$F$6:$O$100,6,FALSE)&amp;VLOOKUP($D72&amp;"@1",'中間シート（個人）'!$F$6:$O$100,7,FALSE)&amp;"."&amp;VLOOKUP($D72&amp;"@1",'中間シート（個人）'!$F$6:$O$100,8,FALSE))</f>
      </c>
      <c r="T72" s="30">
        <f>IF(ISERROR(VLOOKUP($D72&amp;"@2",'中間シート（個人）'!$F$6:$O$100,4,FALSE)&amp;VLOOKUP($D72&amp;"@2",'中間シート（個人）'!$F$6:$O$100,5,FALSE)),"",VLOOKUP($D72&amp;"@2",'中間シート（個人）'!$F$6:$O$100,4,FALSE)&amp;VLOOKUP($D72&amp;"@2",'中間シート（個人）'!$F$6:$O$100,5,FALSE))</f>
      </c>
      <c r="U72" s="30">
        <f>IF(ISERROR(VLOOKUP($D72&amp;"@2",'中間シート（個人）'!$F$6:$O$100,6,FALSE)&amp;VLOOKUP($D72&amp;"@2",'中間シート（個人）'!$F$6:$O$100,7,FALSE)&amp;"."&amp;VLOOKUP($D72&amp;"@2",'中間シート（個人）'!$F$6:$O$100,8,FALSE)),"",VLOOKUP($D72&amp;"@2",'中間シート（個人）'!$F$6:$O$100,6,FALSE)&amp;VLOOKUP($D72&amp;"@2",'中間シート（個人）'!$F$6:$O$100,7,FALSE)&amp;"."&amp;VLOOKUP($D72&amp;"@2",'中間シート（個人）'!$F$6:$O$100,8,FALSE))</f>
      </c>
      <c r="V72" s="30">
        <f>IF(ISERROR(VLOOKUP($D72&amp;"@3",'中間シート（個人）'!$F$6:$O$100,4,FALSE)&amp;VLOOKUP($D72&amp;"@3",'中間シート（個人）'!$F$6:$O$100,5,FALSE)),"",VLOOKUP($D72&amp;"@3",'中間シート（個人）'!$F$6:$O$100,4,FALSE)&amp;VLOOKUP($D72&amp;"@3",'中間シート（個人）'!$F$6:$O$100,5,FALSE))</f>
      </c>
      <c r="W72" s="30">
        <f>IF(ISERROR(VLOOKUP($D72&amp;"@3",'中間シート（個人）'!$F$6:$O$100,6,FALSE)&amp;VLOOKUP($D72&amp;"@3",'中間シート（個人）'!$F$6:$O$100,7,FALSE)&amp;"."&amp;VLOOKUP($D72&amp;"@3",'中間シート（個人）'!$F$6:$O$100,8,FALSE)),"",VLOOKUP($D72&amp;"@3",'中間シート（個人）'!$F$6:$O$100,6,FALSE)&amp;VLOOKUP($D72&amp;"@3",'中間シート（個人）'!$F$6:$O$100,7,FALSE)&amp;"."&amp;VLOOKUP($D72&amp;"@3",'中間シート（個人）'!$F$6:$O$100,8,FALSE))</f>
      </c>
      <c r="X72" s="30">
        <f>IF(ISERROR(VLOOKUP($D72&amp;"@4",'中間シート（個人）'!$F$6:$O$100,4,FALSE)&amp;VLOOKUP($D72&amp;"@4",'中間シート（個人）'!$F$6:$O$100,5,FALSE)),"",VLOOKUP($D72&amp;"@4",'中間シート（個人）'!$F$6:$O$100,4,FALSE)&amp;VLOOKUP($D72&amp;"@4",'中間シート（個人）'!$F$6:$O$100,5,FALSE))</f>
      </c>
      <c r="Y72" s="30">
        <f>IF(ISERROR(VLOOKUP($D72&amp;"@4",'中間シート（個人）'!$F$6:$O$100,6,FALSE)&amp;VLOOKUP($D72&amp;"@4",'中間シート（個人）'!$F$6:$O$100,7,FALSE)&amp;"."&amp;VLOOKUP($D72&amp;"@4",'中間シート（個人）'!$F$6:$O$100,8,FALSE)),"",VLOOKUP($D72&amp;"@4",'中間シート（個人）'!$F$6:$O$100,6,FALSE)&amp;VLOOKUP($D72&amp;"@4",'中間シート（個人）'!$F$6:$O$100,7,FALSE)&amp;"."&amp;VLOOKUP($D72&amp;"@4",'中間シート（個人）'!$F$6:$O$100,8,FALSE))</f>
      </c>
      <c r="Z72" s="30">
        <f>IF(ISERROR(VLOOKUP($D72&amp;"@5",'中間シート（個人）'!$F$6:$O$100,4,FALSE)&amp;VLOOKUP($D72&amp;"@5",'中間シート（個人）'!$F$6:$O$100,5,FALSE)),"",VLOOKUP($D72&amp;"@5",'中間シート（個人）'!$F$6:$O$100,4,FALSE)&amp;VLOOKUP($D72&amp;"@5",'中間シート（個人）'!$F$6:$O$100,5,FALSE))</f>
      </c>
      <c r="AA72" s="30">
        <f>IF(ISERROR(VLOOKUP($D72&amp;"@5",'中間シート（個人）'!$F$6:$O$100,6,FALSE)&amp;VLOOKUP($D72&amp;"@5",'中間シート（個人）'!$F$6:$O$100,7,FALSE)&amp;"."&amp;VLOOKUP($D72&amp;"@5",'中間シート（個人）'!$F$6:$O$100,8,FALSE)),"",VLOOKUP($D72&amp;"@5",'中間シート（個人）'!$F$6:$O$100,6,FALSE)&amp;VLOOKUP($D72&amp;"@5",'中間シート（個人）'!$F$6:$O$100,7,FALSE)&amp;"."&amp;VLOOKUP($D72&amp;"@5",'中間シート（個人）'!$F$6:$O$100,8,FALSE))</f>
      </c>
      <c r="AB72" s="30">
        <f>IF(ISERROR(VLOOKUP($D72&amp;"@6",'中間シート（個人）'!$F$6:$O$100,4,FALSE)&amp;VLOOKUP($D72&amp;"@6",'中間シート（個人）'!$F$6:$O$100,5,FALSE)),"",VLOOKUP($D72&amp;"@6",'中間シート（個人）'!$F$6:$O$100,4,FALSE)&amp;VLOOKUP($D72&amp;"@6",'中間シート（個人）'!$F$6:$O$100,5,FALSE))</f>
      </c>
      <c r="AC72" s="30">
        <f>IF(ISERROR(VLOOKUP($D72&amp;"@6",'中間シート（個人）'!$F$6:$O$100,6,FALSE)&amp;VLOOKUP($D72&amp;"@6",'中間シート（個人）'!$F$6:$O$100,7,FALSE)&amp;"."&amp;VLOOKUP($D72&amp;"@6",'中間シート（個人）'!$F$6:$O$100,8,FALSE)),"",VLOOKUP($D72&amp;"@6",'中間シート（個人）'!$F$6:$O$100,6,FALSE)&amp;VLOOKUP($D72&amp;"@6",'中間シート（個人）'!$F$6:$O$100,7,FALSE)&amp;"."&amp;VLOOKUP($D72&amp;"@6",'中間シート（個人）'!$F$6:$O$100,8,FALSE))</f>
      </c>
      <c r="AD72" s="30">
        <f>IF(ISERROR(VLOOKUP($D72&amp;"@7",'中間シート（個人）'!$F$6:$O$100,4,FALSE)&amp;VLOOKUP($D72&amp;"@7",'中間シート（個人）'!$F$6:$O$100,5,FALSE)),"",VLOOKUP($D72&amp;"@7",'中間シート（個人）'!$F$6:$O$100,4,FALSE)&amp;VLOOKUP($D72&amp;"@7",'中間シート（個人）'!$F$6:$O$100,5,FALSE))</f>
      </c>
      <c r="AE72" s="30">
        <f>IF(ISERROR(VLOOKUP($D72&amp;"@7",'中間シート（個人）'!$F$6:$O$100,6,FALSE)&amp;VLOOKUP($D72&amp;"@7",'中間シート（個人）'!$F$6:$O$100,7,FALSE)&amp;"."&amp;VLOOKUP($D72&amp;"@7",'中間シート（個人）'!$F$6:$O$100,8,FALSE)),"",VLOOKUP($D72&amp;"@7",'中間シート（個人）'!$F$6:$O$100,6,FALSE)&amp;VLOOKUP($D72&amp;"@7",'中間シート（個人）'!$F$6:$O$100,7,FALSE)&amp;"."&amp;VLOOKUP($D72&amp;"@7",'中間シート（個人）'!$F$6:$O$100,8,FALSE))</f>
      </c>
      <c r="AF72" s="30">
        <f>IF(ISERROR(VLOOKUP($D72&amp;"@8",'中間シート（個人）'!$F$6:$O$100,4,FALSE)&amp;VLOOKUP($D72&amp;"@8",'中間シート（個人）'!$F$6:$O$100,5,FALSE)),"",VLOOKUP($D72&amp;"@8",'中間シート（個人）'!$F$6:$O$100,4,FALSE)&amp;VLOOKUP($D72&amp;"@8",'中間シート（個人）'!$F$6:$O$100,5,FALSE))</f>
      </c>
      <c r="AG72" s="30">
        <f>IF(ISERROR(VLOOKUP($D72&amp;"@8",'中間シート（個人）'!$F$6:$O$100,6,FALSE)&amp;VLOOKUP($D72&amp;"@8",'中間シート（個人）'!$F$6:$O$100,7,FALSE)&amp;"."&amp;VLOOKUP($D72&amp;"@8",'中間シート（個人）'!$F$6:$O$100,8,FALSE)),"",VLOOKUP($D72&amp;"@8",'中間シート（個人）'!$F$6:$O$100,6,FALSE)&amp;VLOOKUP($D72&amp;"@8",'中間シート（個人）'!$F$6:$O$100,7,FALSE)&amp;"."&amp;VLOOKUP($D72&amp;"@8",'中間シート（個人）'!$F$6:$O$100,8,FALSE))</f>
      </c>
      <c r="AH72" s="30">
        <f>IF(ISERROR(VLOOKUP($D72&amp;"@9",'中間シート（個人）'!$F$6:$O$100,4,FALSE)&amp;VLOOKUP($D72&amp;"@9",'中間シート（個人）'!$F$6:$O$100,5,FALSE)),"",VLOOKUP($D72&amp;"@9",'中間シート（個人）'!$F$6:$O$100,4,FALSE)&amp;VLOOKUP($D72&amp;"@9",'中間シート（個人）'!$F$6:$O$100,5,FALSE))</f>
      </c>
      <c r="AI72" s="30">
        <f>IF(ISERROR(VLOOKUP($D72&amp;"@9",'中間シート（個人）'!$F$6:$O$100,6,FALSE)&amp;VLOOKUP($D72&amp;"@9",'中間シート（個人）'!$F$6:$O$100,7,FALSE)&amp;"."&amp;VLOOKUP($D72&amp;"@9",'中間シート（個人）'!$F$6:$O$100,8,FALSE)),"",VLOOKUP($D72&amp;"@9",'中間シート（個人）'!$F$6:$O$100,6,FALSE)&amp;VLOOKUP($D72&amp;"@9",'中間シート（個人）'!$F$6:$O$100,7,FALSE)&amp;"."&amp;VLOOKUP($D72&amp;"@9",'中間シート（個人）'!$F$6:$O$100,8,FALSE))</f>
      </c>
      <c r="AJ72" s="30">
        <f>IF(ISERROR(VLOOKUP($D72&amp;"@10",'中間シート（個人）'!$F$6:$O$100,4,FALSE)&amp;VLOOKUP($D72&amp;"@10",'中間シート（個人）'!$F$6:$O$100,5,FALSE)),"",VLOOKUP($D72&amp;"@10",'中間シート（個人）'!$F$6:$O$100,4,FALSE)&amp;VLOOKUP($D72&amp;"@10",'中間シート（個人）'!$F$6:$O$100,5,FALSE))</f>
      </c>
      <c r="AK72" s="30">
        <f>IF(ISERROR(VLOOKUP($D72&amp;"@10",'中間シート（個人）'!$F$6:$O$100,6,FALSE)&amp;VLOOKUP($D72&amp;"@10",'中間シート（個人）'!$F$6:$O$100,7,FALSE)&amp;"."&amp;VLOOKUP($D72&amp;"@10",'中間シート（個人）'!$F$6:$O$100,8,FALSE)),"",VLOOKUP($D72&amp;"@10",'中間シート（個人）'!$F$6:$O$100,6,FALSE)&amp;VLOOKUP($D72&amp;"@10",'中間シート（個人）'!$F$6:$O$100,7,FALSE)&amp;"."&amp;VLOOKUP($D72&amp;"@10",'中間シート（個人）'!$F$6:$O$100,8,FALSE))</f>
      </c>
    </row>
    <row r="73" spans="3:37" ht="13.5">
      <c r="C73" s="30">
        <f>IF('中間シート（個人）'!D75="○","",VLOOKUP('個人種目'!F75,Sheet2!$A$2:$B$3,2,FALSE))</f>
      </c>
      <c r="D73" s="30">
        <f>IF('中間シート（個人）'!D75="○","",'中間シート（個人）'!C75)</f>
      </c>
      <c r="E73" s="30">
        <f>IF('中間シート（個人）'!D75="○","",ASC('個人種目'!D75&amp;" "&amp;'個人種目'!E75))</f>
      </c>
      <c r="F73" s="30">
        <f>IF('中間シート（個人）'!D75="○","",'個人種目'!G75&amp;IF(LEN('個人種目'!H75)=1,"0"&amp;'個人種目'!H75,'個人種目'!H75)&amp;IF(LEN('個人種目'!I75)=1,"0"&amp;'個人種目'!I75,'個人種目'!I75))</f>
      </c>
      <c r="G73" s="31">
        <f>IF('中間シート（個人）'!D75="○","",5)</f>
      </c>
      <c r="H73" s="30">
        <f>IF('中間シート（個人）'!D75="○","",0)</f>
      </c>
      <c r="I73" s="30">
        <f>IF('中間シート（個人）'!D75="○","",'中間シート（個人）'!H75)</f>
      </c>
      <c r="K73" s="30">
        <f>IF('中間シート（個人）'!D75="○","",'個人種目'!$K$1)</f>
      </c>
      <c r="M73" s="30">
        <f>IF('中間シート（個人）'!D75="○","",'個人種目'!$K$1)</f>
      </c>
      <c r="Q73" s="30">
        <f>IF('中間シート（個人）'!D75="○","",4)</f>
      </c>
      <c r="R73" s="30">
        <f>IF(ISERROR(VLOOKUP($D73&amp;"@1",'中間シート（個人）'!$F$6:$O$100,4,FALSE)&amp;VLOOKUP($D73&amp;"@1",'中間シート（個人）'!$F$6:$O$100,5,FALSE)),"",VLOOKUP($D73&amp;"@1",'中間シート（個人）'!$F$6:$O$100,4,FALSE)&amp;VLOOKUP($D73&amp;"@1",'中間シート（個人）'!$F$6:$O$100,5,FALSE))</f>
      </c>
      <c r="S73" s="30">
        <f>IF(ISERROR(VLOOKUP($D73&amp;"@1",'中間シート（個人）'!$F$6:$O$100,6,FALSE)&amp;VLOOKUP($D73&amp;"@1",'中間シート（個人）'!$F$6:$O$100,7,FALSE)&amp;"."&amp;VLOOKUP($D73&amp;"@1",'中間シート（個人）'!$F$6:$O$100,8,FALSE)),"",VLOOKUP($D73&amp;"@1",'中間シート（個人）'!$F$6:$O$100,6,FALSE)&amp;VLOOKUP($D73&amp;"@1",'中間シート（個人）'!$F$6:$O$100,7,FALSE)&amp;"."&amp;VLOOKUP($D73&amp;"@1",'中間シート（個人）'!$F$6:$O$100,8,FALSE))</f>
      </c>
      <c r="T73" s="30">
        <f>IF(ISERROR(VLOOKUP($D73&amp;"@2",'中間シート（個人）'!$F$6:$O$100,4,FALSE)&amp;VLOOKUP($D73&amp;"@2",'中間シート（個人）'!$F$6:$O$100,5,FALSE)),"",VLOOKUP($D73&amp;"@2",'中間シート（個人）'!$F$6:$O$100,4,FALSE)&amp;VLOOKUP($D73&amp;"@2",'中間シート（個人）'!$F$6:$O$100,5,FALSE))</f>
      </c>
      <c r="U73" s="30">
        <f>IF(ISERROR(VLOOKUP($D73&amp;"@2",'中間シート（個人）'!$F$6:$O$100,6,FALSE)&amp;VLOOKUP($D73&amp;"@2",'中間シート（個人）'!$F$6:$O$100,7,FALSE)&amp;"."&amp;VLOOKUP($D73&amp;"@2",'中間シート（個人）'!$F$6:$O$100,8,FALSE)),"",VLOOKUP($D73&amp;"@2",'中間シート（個人）'!$F$6:$O$100,6,FALSE)&amp;VLOOKUP($D73&amp;"@2",'中間シート（個人）'!$F$6:$O$100,7,FALSE)&amp;"."&amp;VLOOKUP($D73&amp;"@2",'中間シート（個人）'!$F$6:$O$100,8,FALSE))</f>
      </c>
      <c r="V73" s="30">
        <f>IF(ISERROR(VLOOKUP($D73&amp;"@3",'中間シート（個人）'!$F$6:$O$100,4,FALSE)&amp;VLOOKUP($D73&amp;"@3",'中間シート（個人）'!$F$6:$O$100,5,FALSE)),"",VLOOKUP($D73&amp;"@3",'中間シート（個人）'!$F$6:$O$100,4,FALSE)&amp;VLOOKUP($D73&amp;"@3",'中間シート（個人）'!$F$6:$O$100,5,FALSE))</f>
      </c>
      <c r="W73" s="30">
        <f>IF(ISERROR(VLOOKUP($D73&amp;"@3",'中間シート（個人）'!$F$6:$O$100,6,FALSE)&amp;VLOOKUP($D73&amp;"@3",'中間シート（個人）'!$F$6:$O$100,7,FALSE)&amp;"."&amp;VLOOKUP($D73&amp;"@3",'中間シート（個人）'!$F$6:$O$100,8,FALSE)),"",VLOOKUP($D73&amp;"@3",'中間シート（個人）'!$F$6:$O$100,6,FALSE)&amp;VLOOKUP($D73&amp;"@3",'中間シート（個人）'!$F$6:$O$100,7,FALSE)&amp;"."&amp;VLOOKUP($D73&amp;"@3",'中間シート（個人）'!$F$6:$O$100,8,FALSE))</f>
      </c>
      <c r="X73" s="30">
        <f>IF(ISERROR(VLOOKUP($D73&amp;"@4",'中間シート（個人）'!$F$6:$O$100,4,FALSE)&amp;VLOOKUP($D73&amp;"@4",'中間シート（個人）'!$F$6:$O$100,5,FALSE)),"",VLOOKUP($D73&amp;"@4",'中間シート（個人）'!$F$6:$O$100,4,FALSE)&amp;VLOOKUP($D73&amp;"@4",'中間シート（個人）'!$F$6:$O$100,5,FALSE))</f>
      </c>
      <c r="Y73" s="30">
        <f>IF(ISERROR(VLOOKUP($D73&amp;"@4",'中間シート（個人）'!$F$6:$O$100,6,FALSE)&amp;VLOOKUP($D73&amp;"@4",'中間シート（個人）'!$F$6:$O$100,7,FALSE)&amp;"."&amp;VLOOKUP($D73&amp;"@4",'中間シート（個人）'!$F$6:$O$100,8,FALSE)),"",VLOOKUP($D73&amp;"@4",'中間シート（個人）'!$F$6:$O$100,6,FALSE)&amp;VLOOKUP($D73&amp;"@4",'中間シート（個人）'!$F$6:$O$100,7,FALSE)&amp;"."&amp;VLOOKUP($D73&amp;"@4",'中間シート（個人）'!$F$6:$O$100,8,FALSE))</f>
      </c>
      <c r="Z73" s="30">
        <f>IF(ISERROR(VLOOKUP($D73&amp;"@5",'中間シート（個人）'!$F$6:$O$100,4,FALSE)&amp;VLOOKUP($D73&amp;"@5",'中間シート（個人）'!$F$6:$O$100,5,FALSE)),"",VLOOKUP($D73&amp;"@5",'中間シート（個人）'!$F$6:$O$100,4,FALSE)&amp;VLOOKUP($D73&amp;"@5",'中間シート（個人）'!$F$6:$O$100,5,FALSE))</f>
      </c>
      <c r="AA73" s="30">
        <f>IF(ISERROR(VLOOKUP($D73&amp;"@5",'中間シート（個人）'!$F$6:$O$100,6,FALSE)&amp;VLOOKUP($D73&amp;"@5",'中間シート（個人）'!$F$6:$O$100,7,FALSE)&amp;"."&amp;VLOOKUP($D73&amp;"@5",'中間シート（個人）'!$F$6:$O$100,8,FALSE)),"",VLOOKUP($D73&amp;"@5",'中間シート（個人）'!$F$6:$O$100,6,FALSE)&amp;VLOOKUP($D73&amp;"@5",'中間シート（個人）'!$F$6:$O$100,7,FALSE)&amp;"."&amp;VLOOKUP($D73&amp;"@5",'中間シート（個人）'!$F$6:$O$100,8,FALSE))</f>
      </c>
      <c r="AB73" s="30">
        <f>IF(ISERROR(VLOOKUP($D73&amp;"@6",'中間シート（個人）'!$F$6:$O$100,4,FALSE)&amp;VLOOKUP($D73&amp;"@6",'中間シート（個人）'!$F$6:$O$100,5,FALSE)),"",VLOOKUP($D73&amp;"@6",'中間シート（個人）'!$F$6:$O$100,4,FALSE)&amp;VLOOKUP($D73&amp;"@6",'中間シート（個人）'!$F$6:$O$100,5,FALSE))</f>
      </c>
      <c r="AC73" s="30">
        <f>IF(ISERROR(VLOOKUP($D73&amp;"@6",'中間シート（個人）'!$F$6:$O$100,6,FALSE)&amp;VLOOKUP($D73&amp;"@6",'中間シート（個人）'!$F$6:$O$100,7,FALSE)&amp;"."&amp;VLOOKUP($D73&amp;"@6",'中間シート（個人）'!$F$6:$O$100,8,FALSE)),"",VLOOKUP($D73&amp;"@6",'中間シート（個人）'!$F$6:$O$100,6,FALSE)&amp;VLOOKUP($D73&amp;"@6",'中間シート（個人）'!$F$6:$O$100,7,FALSE)&amp;"."&amp;VLOOKUP($D73&amp;"@6",'中間シート（個人）'!$F$6:$O$100,8,FALSE))</f>
      </c>
      <c r="AD73" s="30">
        <f>IF(ISERROR(VLOOKUP($D73&amp;"@7",'中間シート（個人）'!$F$6:$O$100,4,FALSE)&amp;VLOOKUP($D73&amp;"@7",'中間シート（個人）'!$F$6:$O$100,5,FALSE)),"",VLOOKUP($D73&amp;"@7",'中間シート（個人）'!$F$6:$O$100,4,FALSE)&amp;VLOOKUP($D73&amp;"@7",'中間シート（個人）'!$F$6:$O$100,5,FALSE))</f>
      </c>
      <c r="AE73" s="30">
        <f>IF(ISERROR(VLOOKUP($D73&amp;"@7",'中間シート（個人）'!$F$6:$O$100,6,FALSE)&amp;VLOOKUP($D73&amp;"@7",'中間シート（個人）'!$F$6:$O$100,7,FALSE)&amp;"."&amp;VLOOKUP($D73&amp;"@7",'中間シート（個人）'!$F$6:$O$100,8,FALSE)),"",VLOOKUP($D73&amp;"@7",'中間シート（個人）'!$F$6:$O$100,6,FALSE)&amp;VLOOKUP($D73&amp;"@7",'中間シート（個人）'!$F$6:$O$100,7,FALSE)&amp;"."&amp;VLOOKUP($D73&amp;"@7",'中間シート（個人）'!$F$6:$O$100,8,FALSE))</f>
      </c>
      <c r="AF73" s="30">
        <f>IF(ISERROR(VLOOKUP($D73&amp;"@8",'中間シート（個人）'!$F$6:$O$100,4,FALSE)&amp;VLOOKUP($D73&amp;"@8",'中間シート（個人）'!$F$6:$O$100,5,FALSE)),"",VLOOKUP($D73&amp;"@8",'中間シート（個人）'!$F$6:$O$100,4,FALSE)&amp;VLOOKUP($D73&amp;"@8",'中間シート（個人）'!$F$6:$O$100,5,FALSE))</f>
      </c>
      <c r="AG73" s="30">
        <f>IF(ISERROR(VLOOKUP($D73&amp;"@8",'中間シート（個人）'!$F$6:$O$100,6,FALSE)&amp;VLOOKUP($D73&amp;"@8",'中間シート（個人）'!$F$6:$O$100,7,FALSE)&amp;"."&amp;VLOOKUP($D73&amp;"@8",'中間シート（個人）'!$F$6:$O$100,8,FALSE)),"",VLOOKUP($D73&amp;"@8",'中間シート（個人）'!$F$6:$O$100,6,FALSE)&amp;VLOOKUP($D73&amp;"@8",'中間シート（個人）'!$F$6:$O$100,7,FALSE)&amp;"."&amp;VLOOKUP($D73&amp;"@8",'中間シート（個人）'!$F$6:$O$100,8,FALSE))</f>
      </c>
      <c r="AH73" s="30">
        <f>IF(ISERROR(VLOOKUP($D73&amp;"@9",'中間シート（個人）'!$F$6:$O$100,4,FALSE)&amp;VLOOKUP($D73&amp;"@9",'中間シート（個人）'!$F$6:$O$100,5,FALSE)),"",VLOOKUP($D73&amp;"@9",'中間シート（個人）'!$F$6:$O$100,4,FALSE)&amp;VLOOKUP($D73&amp;"@9",'中間シート（個人）'!$F$6:$O$100,5,FALSE))</f>
      </c>
      <c r="AI73" s="30">
        <f>IF(ISERROR(VLOOKUP($D73&amp;"@9",'中間シート（個人）'!$F$6:$O$100,6,FALSE)&amp;VLOOKUP($D73&amp;"@9",'中間シート（個人）'!$F$6:$O$100,7,FALSE)&amp;"."&amp;VLOOKUP($D73&amp;"@9",'中間シート（個人）'!$F$6:$O$100,8,FALSE)),"",VLOOKUP($D73&amp;"@9",'中間シート（個人）'!$F$6:$O$100,6,FALSE)&amp;VLOOKUP($D73&amp;"@9",'中間シート（個人）'!$F$6:$O$100,7,FALSE)&amp;"."&amp;VLOOKUP($D73&amp;"@9",'中間シート（個人）'!$F$6:$O$100,8,FALSE))</f>
      </c>
      <c r="AJ73" s="30">
        <f>IF(ISERROR(VLOOKUP($D73&amp;"@10",'中間シート（個人）'!$F$6:$O$100,4,FALSE)&amp;VLOOKUP($D73&amp;"@10",'中間シート（個人）'!$F$6:$O$100,5,FALSE)),"",VLOOKUP($D73&amp;"@10",'中間シート（個人）'!$F$6:$O$100,4,FALSE)&amp;VLOOKUP($D73&amp;"@10",'中間シート（個人）'!$F$6:$O$100,5,FALSE))</f>
      </c>
      <c r="AK73" s="30">
        <f>IF(ISERROR(VLOOKUP($D73&amp;"@10",'中間シート（個人）'!$F$6:$O$100,6,FALSE)&amp;VLOOKUP($D73&amp;"@10",'中間シート（個人）'!$F$6:$O$100,7,FALSE)&amp;"."&amp;VLOOKUP($D73&amp;"@10",'中間シート（個人）'!$F$6:$O$100,8,FALSE)),"",VLOOKUP($D73&amp;"@10",'中間シート（個人）'!$F$6:$O$100,6,FALSE)&amp;VLOOKUP($D73&amp;"@10",'中間シート（個人）'!$F$6:$O$100,7,FALSE)&amp;"."&amp;VLOOKUP($D73&amp;"@10",'中間シート（個人）'!$F$6:$O$100,8,FALSE))</f>
      </c>
    </row>
    <row r="74" spans="3:37" ht="13.5">
      <c r="C74" s="30">
        <f>IF('中間シート（個人）'!D76="○","",VLOOKUP('個人種目'!F76,Sheet2!$A$2:$B$3,2,FALSE))</f>
      </c>
      <c r="D74" s="30">
        <f>IF('中間シート（個人）'!D76="○","",'中間シート（個人）'!C76)</f>
      </c>
      <c r="E74" s="30">
        <f>IF('中間シート（個人）'!D76="○","",ASC('個人種目'!D76&amp;" "&amp;'個人種目'!E76))</f>
      </c>
      <c r="F74" s="30">
        <f>IF('中間シート（個人）'!D76="○","",'個人種目'!G76&amp;IF(LEN('個人種目'!H76)=1,"0"&amp;'個人種目'!H76,'個人種目'!H76)&amp;IF(LEN('個人種目'!I76)=1,"0"&amp;'個人種目'!I76,'個人種目'!I76))</f>
      </c>
      <c r="G74" s="31">
        <f>IF('中間シート（個人）'!D76="○","",5)</f>
      </c>
      <c r="H74" s="30">
        <f>IF('中間シート（個人）'!D76="○","",0)</f>
      </c>
      <c r="I74" s="30">
        <f>IF('中間シート（個人）'!D76="○","",'中間シート（個人）'!H76)</f>
      </c>
      <c r="K74" s="30">
        <f>IF('中間シート（個人）'!D76="○","",'個人種目'!$K$1)</f>
      </c>
      <c r="M74" s="30">
        <f>IF('中間シート（個人）'!D76="○","",'個人種目'!$K$1)</f>
      </c>
      <c r="Q74" s="30">
        <f>IF('中間シート（個人）'!D76="○","",4)</f>
      </c>
      <c r="R74" s="30">
        <f>IF(ISERROR(VLOOKUP($D74&amp;"@1",'中間シート（個人）'!$F$6:$O$100,4,FALSE)&amp;VLOOKUP($D74&amp;"@1",'中間シート（個人）'!$F$6:$O$100,5,FALSE)),"",VLOOKUP($D74&amp;"@1",'中間シート（個人）'!$F$6:$O$100,4,FALSE)&amp;VLOOKUP($D74&amp;"@1",'中間シート（個人）'!$F$6:$O$100,5,FALSE))</f>
      </c>
      <c r="S74" s="30">
        <f>IF(ISERROR(VLOOKUP($D74&amp;"@1",'中間シート（個人）'!$F$6:$O$100,6,FALSE)&amp;VLOOKUP($D74&amp;"@1",'中間シート（個人）'!$F$6:$O$100,7,FALSE)&amp;"."&amp;VLOOKUP($D74&amp;"@1",'中間シート（個人）'!$F$6:$O$100,8,FALSE)),"",VLOOKUP($D74&amp;"@1",'中間シート（個人）'!$F$6:$O$100,6,FALSE)&amp;VLOOKUP($D74&amp;"@1",'中間シート（個人）'!$F$6:$O$100,7,FALSE)&amp;"."&amp;VLOOKUP($D74&amp;"@1",'中間シート（個人）'!$F$6:$O$100,8,FALSE))</f>
      </c>
      <c r="T74" s="30">
        <f>IF(ISERROR(VLOOKUP($D74&amp;"@2",'中間シート（個人）'!$F$6:$O$100,4,FALSE)&amp;VLOOKUP($D74&amp;"@2",'中間シート（個人）'!$F$6:$O$100,5,FALSE)),"",VLOOKUP($D74&amp;"@2",'中間シート（個人）'!$F$6:$O$100,4,FALSE)&amp;VLOOKUP($D74&amp;"@2",'中間シート（個人）'!$F$6:$O$100,5,FALSE))</f>
      </c>
      <c r="U74" s="30">
        <f>IF(ISERROR(VLOOKUP($D74&amp;"@2",'中間シート（個人）'!$F$6:$O$100,6,FALSE)&amp;VLOOKUP($D74&amp;"@2",'中間シート（個人）'!$F$6:$O$100,7,FALSE)&amp;"."&amp;VLOOKUP($D74&amp;"@2",'中間シート（個人）'!$F$6:$O$100,8,FALSE)),"",VLOOKUP($D74&amp;"@2",'中間シート（個人）'!$F$6:$O$100,6,FALSE)&amp;VLOOKUP($D74&amp;"@2",'中間シート（個人）'!$F$6:$O$100,7,FALSE)&amp;"."&amp;VLOOKUP($D74&amp;"@2",'中間シート（個人）'!$F$6:$O$100,8,FALSE))</f>
      </c>
      <c r="V74" s="30">
        <f>IF(ISERROR(VLOOKUP($D74&amp;"@3",'中間シート（個人）'!$F$6:$O$100,4,FALSE)&amp;VLOOKUP($D74&amp;"@3",'中間シート（個人）'!$F$6:$O$100,5,FALSE)),"",VLOOKUP($D74&amp;"@3",'中間シート（個人）'!$F$6:$O$100,4,FALSE)&amp;VLOOKUP($D74&amp;"@3",'中間シート（個人）'!$F$6:$O$100,5,FALSE))</f>
      </c>
      <c r="W74" s="30">
        <f>IF(ISERROR(VLOOKUP($D74&amp;"@3",'中間シート（個人）'!$F$6:$O$100,6,FALSE)&amp;VLOOKUP($D74&amp;"@3",'中間シート（個人）'!$F$6:$O$100,7,FALSE)&amp;"."&amp;VLOOKUP($D74&amp;"@3",'中間シート（個人）'!$F$6:$O$100,8,FALSE)),"",VLOOKUP($D74&amp;"@3",'中間シート（個人）'!$F$6:$O$100,6,FALSE)&amp;VLOOKUP($D74&amp;"@3",'中間シート（個人）'!$F$6:$O$100,7,FALSE)&amp;"."&amp;VLOOKUP($D74&amp;"@3",'中間シート（個人）'!$F$6:$O$100,8,FALSE))</f>
      </c>
      <c r="X74" s="30">
        <f>IF(ISERROR(VLOOKUP($D74&amp;"@4",'中間シート（個人）'!$F$6:$O$100,4,FALSE)&amp;VLOOKUP($D74&amp;"@4",'中間シート（個人）'!$F$6:$O$100,5,FALSE)),"",VLOOKUP($D74&amp;"@4",'中間シート（個人）'!$F$6:$O$100,4,FALSE)&amp;VLOOKUP($D74&amp;"@4",'中間シート（個人）'!$F$6:$O$100,5,FALSE))</f>
      </c>
      <c r="Y74" s="30">
        <f>IF(ISERROR(VLOOKUP($D74&amp;"@4",'中間シート（個人）'!$F$6:$O$100,6,FALSE)&amp;VLOOKUP($D74&amp;"@4",'中間シート（個人）'!$F$6:$O$100,7,FALSE)&amp;"."&amp;VLOOKUP($D74&amp;"@4",'中間シート（個人）'!$F$6:$O$100,8,FALSE)),"",VLOOKUP($D74&amp;"@4",'中間シート（個人）'!$F$6:$O$100,6,FALSE)&amp;VLOOKUP($D74&amp;"@4",'中間シート（個人）'!$F$6:$O$100,7,FALSE)&amp;"."&amp;VLOOKUP($D74&amp;"@4",'中間シート（個人）'!$F$6:$O$100,8,FALSE))</f>
      </c>
      <c r="Z74" s="30">
        <f>IF(ISERROR(VLOOKUP($D74&amp;"@5",'中間シート（個人）'!$F$6:$O$100,4,FALSE)&amp;VLOOKUP($D74&amp;"@5",'中間シート（個人）'!$F$6:$O$100,5,FALSE)),"",VLOOKUP($D74&amp;"@5",'中間シート（個人）'!$F$6:$O$100,4,FALSE)&amp;VLOOKUP($D74&amp;"@5",'中間シート（個人）'!$F$6:$O$100,5,FALSE))</f>
      </c>
      <c r="AA74" s="30">
        <f>IF(ISERROR(VLOOKUP($D74&amp;"@5",'中間シート（個人）'!$F$6:$O$100,6,FALSE)&amp;VLOOKUP($D74&amp;"@5",'中間シート（個人）'!$F$6:$O$100,7,FALSE)&amp;"."&amp;VLOOKUP($D74&amp;"@5",'中間シート（個人）'!$F$6:$O$100,8,FALSE)),"",VLOOKUP($D74&amp;"@5",'中間シート（個人）'!$F$6:$O$100,6,FALSE)&amp;VLOOKUP($D74&amp;"@5",'中間シート（個人）'!$F$6:$O$100,7,FALSE)&amp;"."&amp;VLOOKUP($D74&amp;"@5",'中間シート（個人）'!$F$6:$O$100,8,FALSE))</f>
      </c>
      <c r="AB74" s="30">
        <f>IF(ISERROR(VLOOKUP($D74&amp;"@6",'中間シート（個人）'!$F$6:$O$100,4,FALSE)&amp;VLOOKUP($D74&amp;"@6",'中間シート（個人）'!$F$6:$O$100,5,FALSE)),"",VLOOKUP($D74&amp;"@6",'中間シート（個人）'!$F$6:$O$100,4,FALSE)&amp;VLOOKUP($D74&amp;"@6",'中間シート（個人）'!$F$6:$O$100,5,FALSE))</f>
      </c>
      <c r="AC74" s="30">
        <f>IF(ISERROR(VLOOKUP($D74&amp;"@6",'中間シート（個人）'!$F$6:$O$100,6,FALSE)&amp;VLOOKUP($D74&amp;"@6",'中間シート（個人）'!$F$6:$O$100,7,FALSE)&amp;"."&amp;VLOOKUP($D74&amp;"@6",'中間シート（個人）'!$F$6:$O$100,8,FALSE)),"",VLOOKUP($D74&amp;"@6",'中間シート（個人）'!$F$6:$O$100,6,FALSE)&amp;VLOOKUP($D74&amp;"@6",'中間シート（個人）'!$F$6:$O$100,7,FALSE)&amp;"."&amp;VLOOKUP($D74&amp;"@6",'中間シート（個人）'!$F$6:$O$100,8,FALSE))</f>
      </c>
      <c r="AD74" s="30">
        <f>IF(ISERROR(VLOOKUP($D74&amp;"@7",'中間シート（個人）'!$F$6:$O$100,4,FALSE)&amp;VLOOKUP($D74&amp;"@7",'中間シート（個人）'!$F$6:$O$100,5,FALSE)),"",VLOOKUP($D74&amp;"@7",'中間シート（個人）'!$F$6:$O$100,4,FALSE)&amp;VLOOKUP($D74&amp;"@7",'中間シート（個人）'!$F$6:$O$100,5,FALSE))</f>
      </c>
      <c r="AE74" s="30">
        <f>IF(ISERROR(VLOOKUP($D74&amp;"@7",'中間シート（個人）'!$F$6:$O$100,6,FALSE)&amp;VLOOKUP($D74&amp;"@7",'中間シート（個人）'!$F$6:$O$100,7,FALSE)&amp;"."&amp;VLOOKUP($D74&amp;"@7",'中間シート（個人）'!$F$6:$O$100,8,FALSE)),"",VLOOKUP($D74&amp;"@7",'中間シート（個人）'!$F$6:$O$100,6,FALSE)&amp;VLOOKUP($D74&amp;"@7",'中間シート（個人）'!$F$6:$O$100,7,FALSE)&amp;"."&amp;VLOOKUP($D74&amp;"@7",'中間シート（個人）'!$F$6:$O$100,8,FALSE))</f>
      </c>
      <c r="AF74" s="30">
        <f>IF(ISERROR(VLOOKUP($D74&amp;"@8",'中間シート（個人）'!$F$6:$O$100,4,FALSE)&amp;VLOOKUP($D74&amp;"@8",'中間シート（個人）'!$F$6:$O$100,5,FALSE)),"",VLOOKUP($D74&amp;"@8",'中間シート（個人）'!$F$6:$O$100,4,FALSE)&amp;VLOOKUP($D74&amp;"@8",'中間シート（個人）'!$F$6:$O$100,5,FALSE))</f>
      </c>
      <c r="AG74" s="30">
        <f>IF(ISERROR(VLOOKUP($D74&amp;"@8",'中間シート（個人）'!$F$6:$O$100,6,FALSE)&amp;VLOOKUP($D74&amp;"@8",'中間シート（個人）'!$F$6:$O$100,7,FALSE)&amp;"."&amp;VLOOKUP($D74&amp;"@8",'中間シート（個人）'!$F$6:$O$100,8,FALSE)),"",VLOOKUP($D74&amp;"@8",'中間シート（個人）'!$F$6:$O$100,6,FALSE)&amp;VLOOKUP($D74&amp;"@8",'中間シート（個人）'!$F$6:$O$100,7,FALSE)&amp;"."&amp;VLOOKUP($D74&amp;"@8",'中間シート（個人）'!$F$6:$O$100,8,FALSE))</f>
      </c>
      <c r="AH74" s="30">
        <f>IF(ISERROR(VLOOKUP($D74&amp;"@9",'中間シート（個人）'!$F$6:$O$100,4,FALSE)&amp;VLOOKUP($D74&amp;"@9",'中間シート（個人）'!$F$6:$O$100,5,FALSE)),"",VLOOKUP($D74&amp;"@9",'中間シート（個人）'!$F$6:$O$100,4,FALSE)&amp;VLOOKUP($D74&amp;"@9",'中間シート（個人）'!$F$6:$O$100,5,FALSE))</f>
      </c>
      <c r="AI74" s="30">
        <f>IF(ISERROR(VLOOKUP($D74&amp;"@9",'中間シート（個人）'!$F$6:$O$100,6,FALSE)&amp;VLOOKUP($D74&amp;"@9",'中間シート（個人）'!$F$6:$O$100,7,FALSE)&amp;"."&amp;VLOOKUP($D74&amp;"@9",'中間シート（個人）'!$F$6:$O$100,8,FALSE)),"",VLOOKUP($D74&amp;"@9",'中間シート（個人）'!$F$6:$O$100,6,FALSE)&amp;VLOOKUP($D74&amp;"@9",'中間シート（個人）'!$F$6:$O$100,7,FALSE)&amp;"."&amp;VLOOKUP($D74&amp;"@9",'中間シート（個人）'!$F$6:$O$100,8,FALSE))</f>
      </c>
      <c r="AJ74" s="30">
        <f>IF(ISERROR(VLOOKUP($D74&amp;"@10",'中間シート（個人）'!$F$6:$O$100,4,FALSE)&amp;VLOOKUP($D74&amp;"@10",'中間シート（個人）'!$F$6:$O$100,5,FALSE)),"",VLOOKUP($D74&amp;"@10",'中間シート（個人）'!$F$6:$O$100,4,FALSE)&amp;VLOOKUP($D74&amp;"@10",'中間シート（個人）'!$F$6:$O$100,5,FALSE))</f>
      </c>
      <c r="AK74" s="30">
        <f>IF(ISERROR(VLOOKUP($D74&amp;"@10",'中間シート（個人）'!$F$6:$O$100,6,FALSE)&amp;VLOOKUP($D74&amp;"@10",'中間シート（個人）'!$F$6:$O$100,7,FALSE)&amp;"."&amp;VLOOKUP($D74&amp;"@10",'中間シート（個人）'!$F$6:$O$100,8,FALSE)),"",VLOOKUP($D74&amp;"@10",'中間シート（個人）'!$F$6:$O$100,6,FALSE)&amp;VLOOKUP($D74&amp;"@10",'中間シート（個人）'!$F$6:$O$100,7,FALSE)&amp;"."&amp;VLOOKUP($D74&amp;"@10",'中間シート（個人）'!$F$6:$O$100,8,FALSE))</f>
      </c>
    </row>
    <row r="75" spans="3:37" ht="13.5">
      <c r="C75" s="30">
        <f>IF('中間シート（個人）'!D77="○","",VLOOKUP('個人種目'!F77,Sheet2!$A$2:$B$3,2,FALSE))</f>
      </c>
      <c r="D75" s="30">
        <f>IF('中間シート（個人）'!D77="○","",'中間シート（個人）'!C77)</f>
      </c>
      <c r="E75" s="30">
        <f>IF('中間シート（個人）'!D77="○","",ASC('個人種目'!D77&amp;" "&amp;'個人種目'!E77))</f>
      </c>
      <c r="F75" s="30">
        <f>IF('中間シート（個人）'!D77="○","",'個人種目'!G77&amp;IF(LEN('個人種目'!H77)=1,"0"&amp;'個人種目'!H77,'個人種目'!H77)&amp;IF(LEN('個人種目'!I77)=1,"0"&amp;'個人種目'!I77,'個人種目'!I77))</f>
      </c>
      <c r="G75" s="31">
        <f>IF('中間シート（個人）'!D77="○","",5)</f>
      </c>
      <c r="H75" s="30">
        <f>IF('中間シート（個人）'!D77="○","",0)</f>
      </c>
      <c r="I75" s="30">
        <f>IF('中間シート（個人）'!D77="○","",'中間シート（個人）'!H77)</f>
      </c>
      <c r="K75" s="30">
        <f>IF('中間シート（個人）'!D77="○","",'個人種目'!$K$1)</f>
      </c>
      <c r="M75" s="30">
        <f>IF('中間シート（個人）'!D77="○","",'個人種目'!$K$1)</f>
      </c>
      <c r="Q75" s="30">
        <f>IF('中間シート（個人）'!D77="○","",4)</f>
      </c>
      <c r="R75" s="30">
        <f>IF(ISERROR(VLOOKUP($D75&amp;"@1",'中間シート（個人）'!$F$6:$O$100,4,FALSE)&amp;VLOOKUP($D75&amp;"@1",'中間シート（個人）'!$F$6:$O$100,5,FALSE)),"",VLOOKUP($D75&amp;"@1",'中間シート（個人）'!$F$6:$O$100,4,FALSE)&amp;VLOOKUP($D75&amp;"@1",'中間シート（個人）'!$F$6:$O$100,5,FALSE))</f>
      </c>
      <c r="S75" s="30">
        <f>IF(ISERROR(VLOOKUP($D75&amp;"@1",'中間シート（個人）'!$F$6:$O$100,6,FALSE)&amp;VLOOKUP($D75&amp;"@1",'中間シート（個人）'!$F$6:$O$100,7,FALSE)&amp;"."&amp;VLOOKUP($D75&amp;"@1",'中間シート（個人）'!$F$6:$O$100,8,FALSE)),"",VLOOKUP($D75&amp;"@1",'中間シート（個人）'!$F$6:$O$100,6,FALSE)&amp;VLOOKUP($D75&amp;"@1",'中間シート（個人）'!$F$6:$O$100,7,FALSE)&amp;"."&amp;VLOOKUP($D75&amp;"@1",'中間シート（個人）'!$F$6:$O$100,8,FALSE))</f>
      </c>
      <c r="T75" s="30">
        <f>IF(ISERROR(VLOOKUP($D75&amp;"@2",'中間シート（個人）'!$F$6:$O$100,4,FALSE)&amp;VLOOKUP($D75&amp;"@2",'中間シート（個人）'!$F$6:$O$100,5,FALSE)),"",VLOOKUP($D75&amp;"@2",'中間シート（個人）'!$F$6:$O$100,4,FALSE)&amp;VLOOKUP($D75&amp;"@2",'中間シート（個人）'!$F$6:$O$100,5,FALSE))</f>
      </c>
      <c r="U75" s="30">
        <f>IF(ISERROR(VLOOKUP($D75&amp;"@2",'中間シート（個人）'!$F$6:$O$100,6,FALSE)&amp;VLOOKUP($D75&amp;"@2",'中間シート（個人）'!$F$6:$O$100,7,FALSE)&amp;"."&amp;VLOOKUP($D75&amp;"@2",'中間シート（個人）'!$F$6:$O$100,8,FALSE)),"",VLOOKUP($D75&amp;"@2",'中間シート（個人）'!$F$6:$O$100,6,FALSE)&amp;VLOOKUP($D75&amp;"@2",'中間シート（個人）'!$F$6:$O$100,7,FALSE)&amp;"."&amp;VLOOKUP($D75&amp;"@2",'中間シート（個人）'!$F$6:$O$100,8,FALSE))</f>
      </c>
      <c r="V75" s="30">
        <f>IF(ISERROR(VLOOKUP($D75&amp;"@3",'中間シート（個人）'!$F$6:$O$100,4,FALSE)&amp;VLOOKUP($D75&amp;"@3",'中間シート（個人）'!$F$6:$O$100,5,FALSE)),"",VLOOKUP($D75&amp;"@3",'中間シート（個人）'!$F$6:$O$100,4,FALSE)&amp;VLOOKUP($D75&amp;"@3",'中間シート（個人）'!$F$6:$O$100,5,FALSE))</f>
      </c>
      <c r="W75" s="30">
        <f>IF(ISERROR(VLOOKUP($D75&amp;"@3",'中間シート（個人）'!$F$6:$O$100,6,FALSE)&amp;VLOOKUP($D75&amp;"@3",'中間シート（個人）'!$F$6:$O$100,7,FALSE)&amp;"."&amp;VLOOKUP($D75&amp;"@3",'中間シート（個人）'!$F$6:$O$100,8,FALSE)),"",VLOOKUP($D75&amp;"@3",'中間シート（個人）'!$F$6:$O$100,6,FALSE)&amp;VLOOKUP($D75&amp;"@3",'中間シート（個人）'!$F$6:$O$100,7,FALSE)&amp;"."&amp;VLOOKUP($D75&amp;"@3",'中間シート（個人）'!$F$6:$O$100,8,FALSE))</f>
      </c>
      <c r="X75" s="30">
        <f>IF(ISERROR(VLOOKUP($D75&amp;"@4",'中間シート（個人）'!$F$6:$O$100,4,FALSE)&amp;VLOOKUP($D75&amp;"@4",'中間シート（個人）'!$F$6:$O$100,5,FALSE)),"",VLOOKUP($D75&amp;"@4",'中間シート（個人）'!$F$6:$O$100,4,FALSE)&amp;VLOOKUP($D75&amp;"@4",'中間シート（個人）'!$F$6:$O$100,5,FALSE))</f>
      </c>
      <c r="Y75" s="30">
        <f>IF(ISERROR(VLOOKUP($D75&amp;"@4",'中間シート（個人）'!$F$6:$O$100,6,FALSE)&amp;VLOOKUP($D75&amp;"@4",'中間シート（個人）'!$F$6:$O$100,7,FALSE)&amp;"."&amp;VLOOKUP($D75&amp;"@4",'中間シート（個人）'!$F$6:$O$100,8,FALSE)),"",VLOOKUP($D75&amp;"@4",'中間シート（個人）'!$F$6:$O$100,6,FALSE)&amp;VLOOKUP($D75&amp;"@4",'中間シート（個人）'!$F$6:$O$100,7,FALSE)&amp;"."&amp;VLOOKUP($D75&amp;"@4",'中間シート（個人）'!$F$6:$O$100,8,FALSE))</f>
      </c>
      <c r="Z75" s="30">
        <f>IF(ISERROR(VLOOKUP($D75&amp;"@5",'中間シート（個人）'!$F$6:$O$100,4,FALSE)&amp;VLOOKUP($D75&amp;"@5",'中間シート（個人）'!$F$6:$O$100,5,FALSE)),"",VLOOKUP($D75&amp;"@5",'中間シート（個人）'!$F$6:$O$100,4,FALSE)&amp;VLOOKUP($D75&amp;"@5",'中間シート（個人）'!$F$6:$O$100,5,FALSE))</f>
      </c>
      <c r="AA75" s="30">
        <f>IF(ISERROR(VLOOKUP($D75&amp;"@5",'中間シート（個人）'!$F$6:$O$100,6,FALSE)&amp;VLOOKUP($D75&amp;"@5",'中間シート（個人）'!$F$6:$O$100,7,FALSE)&amp;"."&amp;VLOOKUP($D75&amp;"@5",'中間シート（個人）'!$F$6:$O$100,8,FALSE)),"",VLOOKUP($D75&amp;"@5",'中間シート（個人）'!$F$6:$O$100,6,FALSE)&amp;VLOOKUP($D75&amp;"@5",'中間シート（個人）'!$F$6:$O$100,7,FALSE)&amp;"."&amp;VLOOKUP($D75&amp;"@5",'中間シート（個人）'!$F$6:$O$100,8,FALSE))</f>
      </c>
      <c r="AB75" s="30">
        <f>IF(ISERROR(VLOOKUP($D75&amp;"@6",'中間シート（個人）'!$F$6:$O$100,4,FALSE)&amp;VLOOKUP($D75&amp;"@6",'中間シート（個人）'!$F$6:$O$100,5,FALSE)),"",VLOOKUP($D75&amp;"@6",'中間シート（個人）'!$F$6:$O$100,4,FALSE)&amp;VLOOKUP($D75&amp;"@6",'中間シート（個人）'!$F$6:$O$100,5,FALSE))</f>
      </c>
      <c r="AC75" s="30">
        <f>IF(ISERROR(VLOOKUP($D75&amp;"@6",'中間シート（個人）'!$F$6:$O$100,6,FALSE)&amp;VLOOKUP($D75&amp;"@6",'中間シート（個人）'!$F$6:$O$100,7,FALSE)&amp;"."&amp;VLOOKUP($D75&amp;"@6",'中間シート（個人）'!$F$6:$O$100,8,FALSE)),"",VLOOKUP($D75&amp;"@6",'中間シート（個人）'!$F$6:$O$100,6,FALSE)&amp;VLOOKUP($D75&amp;"@6",'中間シート（個人）'!$F$6:$O$100,7,FALSE)&amp;"."&amp;VLOOKUP($D75&amp;"@6",'中間シート（個人）'!$F$6:$O$100,8,FALSE))</f>
      </c>
      <c r="AD75" s="30">
        <f>IF(ISERROR(VLOOKUP($D75&amp;"@7",'中間シート（個人）'!$F$6:$O$100,4,FALSE)&amp;VLOOKUP($D75&amp;"@7",'中間シート（個人）'!$F$6:$O$100,5,FALSE)),"",VLOOKUP($D75&amp;"@7",'中間シート（個人）'!$F$6:$O$100,4,FALSE)&amp;VLOOKUP($D75&amp;"@7",'中間シート（個人）'!$F$6:$O$100,5,FALSE))</f>
      </c>
      <c r="AE75" s="30">
        <f>IF(ISERROR(VLOOKUP($D75&amp;"@7",'中間シート（個人）'!$F$6:$O$100,6,FALSE)&amp;VLOOKUP($D75&amp;"@7",'中間シート（個人）'!$F$6:$O$100,7,FALSE)&amp;"."&amp;VLOOKUP($D75&amp;"@7",'中間シート（個人）'!$F$6:$O$100,8,FALSE)),"",VLOOKUP($D75&amp;"@7",'中間シート（個人）'!$F$6:$O$100,6,FALSE)&amp;VLOOKUP($D75&amp;"@7",'中間シート（個人）'!$F$6:$O$100,7,FALSE)&amp;"."&amp;VLOOKUP($D75&amp;"@7",'中間シート（個人）'!$F$6:$O$100,8,FALSE))</f>
      </c>
      <c r="AF75" s="30">
        <f>IF(ISERROR(VLOOKUP($D75&amp;"@8",'中間シート（個人）'!$F$6:$O$100,4,FALSE)&amp;VLOOKUP($D75&amp;"@8",'中間シート（個人）'!$F$6:$O$100,5,FALSE)),"",VLOOKUP($D75&amp;"@8",'中間シート（個人）'!$F$6:$O$100,4,FALSE)&amp;VLOOKUP($D75&amp;"@8",'中間シート（個人）'!$F$6:$O$100,5,FALSE))</f>
      </c>
      <c r="AG75" s="30">
        <f>IF(ISERROR(VLOOKUP($D75&amp;"@8",'中間シート（個人）'!$F$6:$O$100,6,FALSE)&amp;VLOOKUP($D75&amp;"@8",'中間シート（個人）'!$F$6:$O$100,7,FALSE)&amp;"."&amp;VLOOKUP($D75&amp;"@8",'中間シート（個人）'!$F$6:$O$100,8,FALSE)),"",VLOOKUP($D75&amp;"@8",'中間シート（個人）'!$F$6:$O$100,6,FALSE)&amp;VLOOKUP($D75&amp;"@8",'中間シート（個人）'!$F$6:$O$100,7,FALSE)&amp;"."&amp;VLOOKUP($D75&amp;"@8",'中間シート（個人）'!$F$6:$O$100,8,FALSE))</f>
      </c>
      <c r="AH75" s="30">
        <f>IF(ISERROR(VLOOKUP($D75&amp;"@9",'中間シート（個人）'!$F$6:$O$100,4,FALSE)&amp;VLOOKUP($D75&amp;"@9",'中間シート（個人）'!$F$6:$O$100,5,FALSE)),"",VLOOKUP($D75&amp;"@9",'中間シート（個人）'!$F$6:$O$100,4,FALSE)&amp;VLOOKUP($D75&amp;"@9",'中間シート（個人）'!$F$6:$O$100,5,FALSE))</f>
      </c>
      <c r="AI75" s="30">
        <f>IF(ISERROR(VLOOKUP($D75&amp;"@9",'中間シート（個人）'!$F$6:$O$100,6,FALSE)&amp;VLOOKUP($D75&amp;"@9",'中間シート（個人）'!$F$6:$O$100,7,FALSE)&amp;"."&amp;VLOOKUP($D75&amp;"@9",'中間シート（個人）'!$F$6:$O$100,8,FALSE)),"",VLOOKUP($D75&amp;"@9",'中間シート（個人）'!$F$6:$O$100,6,FALSE)&amp;VLOOKUP($D75&amp;"@9",'中間シート（個人）'!$F$6:$O$100,7,FALSE)&amp;"."&amp;VLOOKUP($D75&amp;"@9",'中間シート（個人）'!$F$6:$O$100,8,FALSE))</f>
      </c>
      <c r="AJ75" s="30">
        <f>IF(ISERROR(VLOOKUP($D75&amp;"@10",'中間シート（個人）'!$F$6:$O$100,4,FALSE)&amp;VLOOKUP($D75&amp;"@10",'中間シート（個人）'!$F$6:$O$100,5,FALSE)),"",VLOOKUP($D75&amp;"@10",'中間シート（個人）'!$F$6:$O$100,4,FALSE)&amp;VLOOKUP($D75&amp;"@10",'中間シート（個人）'!$F$6:$O$100,5,FALSE))</f>
      </c>
      <c r="AK75" s="30">
        <f>IF(ISERROR(VLOOKUP($D75&amp;"@10",'中間シート（個人）'!$F$6:$O$100,6,FALSE)&amp;VLOOKUP($D75&amp;"@10",'中間シート（個人）'!$F$6:$O$100,7,FALSE)&amp;"."&amp;VLOOKUP($D75&amp;"@10",'中間シート（個人）'!$F$6:$O$100,8,FALSE)),"",VLOOKUP($D75&amp;"@10",'中間シート（個人）'!$F$6:$O$100,6,FALSE)&amp;VLOOKUP($D75&amp;"@10",'中間シート（個人）'!$F$6:$O$100,7,FALSE)&amp;"."&amp;VLOOKUP($D75&amp;"@10",'中間シート（個人）'!$F$6:$O$100,8,FALSE))</f>
      </c>
    </row>
    <row r="76" spans="3:37" ht="13.5">
      <c r="C76" s="30">
        <f>IF('中間シート（個人）'!D78="○","",VLOOKUP('個人種目'!F78,Sheet2!$A$2:$B$3,2,FALSE))</f>
      </c>
      <c r="D76" s="30">
        <f>IF('中間シート（個人）'!D78="○","",'中間シート（個人）'!C78)</f>
      </c>
      <c r="E76" s="30">
        <f>IF('中間シート（個人）'!D78="○","",ASC('個人種目'!D78&amp;" "&amp;'個人種目'!E78))</f>
      </c>
      <c r="F76" s="30">
        <f>IF('中間シート（個人）'!D78="○","",'個人種目'!G78&amp;IF(LEN('個人種目'!H78)=1,"0"&amp;'個人種目'!H78,'個人種目'!H78)&amp;IF(LEN('個人種目'!I78)=1,"0"&amp;'個人種目'!I78,'個人種目'!I78))</f>
      </c>
      <c r="G76" s="31">
        <f>IF('中間シート（個人）'!D78="○","",5)</f>
      </c>
      <c r="H76" s="30">
        <f>IF('中間シート（個人）'!D78="○","",0)</f>
      </c>
      <c r="I76" s="30">
        <f>IF('中間シート（個人）'!D78="○","",'中間シート（個人）'!H78)</f>
      </c>
      <c r="K76" s="30">
        <f>IF('中間シート（個人）'!D78="○","",'個人種目'!$K$1)</f>
      </c>
      <c r="M76" s="30">
        <f>IF('中間シート（個人）'!D78="○","",'個人種目'!$K$1)</f>
      </c>
      <c r="Q76" s="30">
        <f>IF('中間シート（個人）'!D78="○","",4)</f>
      </c>
      <c r="R76" s="30">
        <f>IF(ISERROR(VLOOKUP($D76&amp;"@1",'中間シート（個人）'!$F$6:$O$100,4,FALSE)&amp;VLOOKUP($D76&amp;"@1",'中間シート（個人）'!$F$6:$O$100,5,FALSE)),"",VLOOKUP($D76&amp;"@1",'中間シート（個人）'!$F$6:$O$100,4,FALSE)&amp;VLOOKUP($D76&amp;"@1",'中間シート（個人）'!$F$6:$O$100,5,FALSE))</f>
      </c>
      <c r="S76" s="30">
        <f>IF(ISERROR(VLOOKUP($D76&amp;"@1",'中間シート（個人）'!$F$6:$O$100,6,FALSE)&amp;VLOOKUP($D76&amp;"@1",'中間シート（個人）'!$F$6:$O$100,7,FALSE)&amp;"."&amp;VLOOKUP($D76&amp;"@1",'中間シート（個人）'!$F$6:$O$100,8,FALSE)),"",VLOOKUP($D76&amp;"@1",'中間シート（個人）'!$F$6:$O$100,6,FALSE)&amp;VLOOKUP($D76&amp;"@1",'中間シート（個人）'!$F$6:$O$100,7,FALSE)&amp;"."&amp;VLOOKUP($D76&amp;"@1",'中間シート（個人）'!$F$6:$O$100,8,FALSE))</f>
      </c>
      <c r="T76" s="30">
        <f>IF(ISERROR(VLOOKUP($D76&amp;"@2",'中間シート（個人）'!$F$6:$O$100,4,FALSE)&amp;VLOOKUP($D76&amp;"@2",'中間シート（個人）'!$F$6:$O$100,5,FALSE)),"",VLOOKUP($D76&amp;"@2",'中間シート（個人）'!$F$6:$O$100,4,FALSE)&amp;VLOOKUP($D76&amp;"@2",'中間シート（個人）'!$F$6:$O$100,5,FALSE))</f>
      </c>
      <c r="U76" s="30">
        <f>IF(ISERROR(VLOOKUP($D76&amp;"@2",'中間シート（個人）'!$F$6:$O$100,6,FALSE)&amp;VLOOKUP($D76&amp;"@2",'中間シート（個人）'!$F$6:$O$100,7,FALSE)&amp;"."&amp;VLOOKUP($D76&amp;"@2",'中間シート（個人）'!$F$6:$O$100,8,FALSE)),"",VLOOKUP($D76&amp;"@2",'中間シート（個人）'!$F$6:$O$100,6,FALSE)&amp;VLOOKUP($D76&amp;"@2",'中間シート（個人）'!$F$6:$O$100,7,FALSE)&amp;"."&amp;VLOOKUP($D76&amp;"@2",'中間シート（個人）'!$F$6:$O$100,8,FALSE))</f>
      </c>
      <c r="V76" s="30">
        <f>IF(ISERROR(VLOOKUP($D76&amp;"@3",'中間シート（個人）'!$F$6:$O$100,4,FALSE)&amp;VLOOKUP($D76&amp;"@3",'中間シート（個人）'!$F$6:$O$100,5,FALSE)),"",VLOOKUP($D76&amp;"@3",'中間シート（個人）'!$F$6:$O$100,4,FALSE)&amp;VLOOKUP($D76&amp;"@3",'中間シート（個人）'!$F$6:$O$100,5,FALSE))</f>
      </c>
      <c r="W76" s="30">
        <f>IF(ISERROR(VLOOKUP($D76&amp;"@3",'中間シート（個人）'!$F$6:$O$100,6,FALSE)&amp;VLOOKUP($D76&amp;"@3",'中間シート（個人）'!$F$6:$O$100,7,FALSE)&amp;"."&amp;VLOOKUP($D76&amp;"@3",'中間シート（個人）'!$F$6:$O$100,8,FALSE)),"",VLOOKUP($D76&amp;"@3",'中間シート（個人）'!$F$6:$O$100,6,FALSE)&amp;VLOOKUP($D76&amp;"@3",'中間シート（個人）'!$F$6:$O$100,7,FALSE)&amp;"."&amp;VLOOKUP($D76&amp;"@3",'中間シート（個人）'!$F$6:$O$100,8,FALSE))</f>
      </c>
      <c r="X76" s="30">
        <f>IF(ISERROR(VLOOKUP($D76&amp;"@4",'中間シート（個人）'!$F$6:$O$100,4,FALSE)&amp;VLOOKUP($D76&amp;"@4",'中間シート（個人）'!$F$6:$O$100,5,FALSE)),"",VLOOKUP($D76&amp;"@4",'中間シート（個人）'!$F$6:$O$100,4,FALSE)&amp;VLOOKUP($D76&amp;"@4",'中間シート（個人）'!$F$6:$O$100,5,FALSE))</f>
      </c>
      <c r="Y76" s="30">
        <f>IF(ISERROR(VLOOKUP($D76&amp;"@4",'中間シート（個人）'!$F$6:$O$100,6,FALSE)&amp;VLOOKUP($D76&amp;"@4",'中間シート（個人）'!$F$6:$O$100,7,FALSE)&amp;"."&amp;VLOOKUP($D76&amp;"@4",'中間シート（個人）'!$F$6:$O$100,8,FALSE)),"",VLOOKUP($D76&amp;"@4",'中間シート（個人）'!$F$6:$O$100,6,FALSE)&amp;VLOOKUP($D76&amp;"@4",'中間シート（個人）'!$F$6:$O$100,7,FALSE)&amp;"."&amp;VLOOKUP($D76&amp;"@4",'中間シート（個人）'!$F$6:$O$100,8,FALSE))</f>
      </c>
      <c r="Z76" s="30">
        <f>IF(ISERROR(VLOOKUP($D76&amp;"@5",'中間シート（個人）'!$F$6:$O$100,4,FALSE)&amp;VLOOKUP($D76&amp;"@5",'中間シート（個人）'!$F$6:$O$100,5,FALSE)),"",VLOOKUP($D76&amp;"@5",'中間シート（個人）'!$F$6:$O$100,4,FALSE)&amp;VLOOKUP($D76&amp;"@5",'中間シート（個人）'!$F$6:$O$100,5,FALSE))</f>
      </c>
      <c r="AA76" s="30">
        <f>IF(ISERROR(VLOOKUP($D76&amp;"@5",'中間シート（個人）'!$F$6:$O$100,6,FALSE)&amp;VLOOKUP($D76&amp;"@5",'中間シート（個人）'!$F$6:$O$100,7,FALSE)&amp;"."&amp;VLOOKUP($D76&amp;"@5",'中間シート（個人）'!$F$6:$O$100,8,FALSE)),"",VLOOKUP($D76&amp;"@5",'中間シート（個人）'!$F$6:$O$100,6,FALSE)&amp;VLOOKUP($D76&amp;"@5",'中間シート（個人）'!$F$6:$O$100,7,FALSE)&amp;"."&amp;VLOOKUP($D76&amp;"@5",'中間シート（個人）'!$F$6:$O$100,8,FALSE))</f>
      </c>
      <c r="AB76" s="30">
        <f>IF(ISERROR(VLOOKUP($D76&amp;"@6",'中間シート（個人）'!$F$6:$O$100,4,FALSE)&amp;VLOOKUP($D76&amp;"@6",'中間シート（個人）'!$F$6:$O$100,5,FALSE)),"",VLOOKUP($D76&amp;"@6",'中間シート（個人）'!$F$6:$O$100,4,FALSE)&amp;VLOOKUP($D76&amp;"@6",'中間シート（個人）'!$F$6:$O$100,5,FALSE))</f>
      </c>
      <c r="AC76" s="30">
        <f>IF(ISERROR(VLOOKUP($D76&amp;"@6",'中間シート（個人）'!$F$6:$O$100,6,FALSE)&amp;VLOOKUP($D76&amp;"@6",'中間シート（個人）'!$F$6:$O$100,7,FALSE)&amp;"."&amp;VLOOKUP($D76&amp;"@6",'中間シート（個人）'!$F$6:$O$100,8,FALSE)),"",VLOOKUP($D76&amp;"@6",'中間シート（個人）'!$F$6:$O$100,6,FALSE)&amp;VLOOKUP($D76&amp;"@6",'中間シート（個人）'!$F$6:$O$100,7,FALSE)&amp;"."&amp;VLOOKUP($D76&amp;"@6",'中間シート（個人）'!$F$6:$O$100,8,FALSE))</f>
      </c>
      <c r="AD76" s="30">
        <f>IF(ISERROR(VLOOKUP($D76&amp;"@7",'中間シート（個人）'!$F$6:$O$100,4,FALSE)&amp;VLOOKUP($D76&amp;"@7",'中間シート（個人）'!$F$6:$O$100,5,FALSE)),"",VLOOKUP($D76&amp;"@7",'中間シート（個人）'!$F$6:$O$100,4,FALSE)&amp;VLOOKUP($D76&amp;"@7",'中間シート（個人）'!$F$6:$O$100,5,FALSE))</f>
      </c>
      <c r="AE76" s="30">
        <f>IF(ISERROR(VLOOKUP($D76&amp;"@7",'中間シート（個人）'!$F$6:$O$100,6,FALSE)&amp;VLOOKUP($D76&amp;"@7",'中間シート（個人）'!$F$6:$O$100,7,FALSE)&amp;"."&amp;VLOOKUP($D76&amp;"@7",'中間シート（個人）'!$F$6:$O$100,8,FALSE)),"",VLOOKUP($D76&amp;"@7",'中間シート（個人）'!$F$6:$O$100,6,FALSE)&amp;VLOOKUP($D76&amp;"@7",'中間シート（個人）'!$F$6:$O$100,7,FALSE)&amp;"."&amp;VLOOKUP($D76&amp;"@7",'中間シート（個人）'!$F$6:$O$100,8,FALSE))</f>
      </c>
      <c r="AF76" s="30">
        <f>IF(ISERROR(VLOOKUP($D76&amp;"@8",'中間シート（個人）'!$F$6:$O$100,4,FALSE)&amp;VLOOKUP($D76&amp;"@8",'中間シート（個人）'!$F$6:$O$100,5,FALSE)),"",VLOOKUP($D76&amp;"@8",'中間シート（個人）'!$F$6:$O$100,4,FALSE)&amp;VLOOKUP($D76&amp;"@8",'中間シート（個人）'!$F$6:$O$100,5,FALSE))</f>
      </c>
      <c r="AG76" s="30">
        <f>IF(ISERROR(VLOOKUP($D76&amp;"@8",'中間シート（個人）'!$F$6:$O$100,6,FALSE)&amp;VLOOKUP($D76&amp;"@8",'中間シート（個人）'!$F$6:$O$100,7,FALSE)&amp;"."&amp;VLOOKUP($D76&amp;"@8",'中間シート（個人）'!$F$6:$O$100,8,FALSE)),"",VLOOKUP($D76&amp;"@8",'中間シート（個人）'!$F$6:$O$100,6,FALSE)&amp;VLOOKUP($D76&amp;"@8",'中間シート（個人）'!$F$6:$O$100,7,FALSE)&amp;"."&amp;VLOOKUP($D76&amp;"@8",'中間シート（個人）'!$F$6:$O$100,8,FALSE))</f>
      </c>
      <c r="AH76" s="30">
        <f>IF(ISERROR(VLOOKUP($D76&amp;"@9",'中間シート（個人）'!$F$6:$O$100,4,FALSE)&amp;VLOOKUP($D76&amp;"@9",'中間シート（個人）'!$F$6:$O$100,5,FALSE)),"",VLOOKUP($D76&amp;"@9",'中間シート（個人）'!$F$6:$O$100,4,FALSE)&amp;VLOOKUP($D76&amp;"@9",'中間シート（個人）'!$F$6:$O$100,5,FALSE))</f>
      </c>
      <c r="AI76" s="30">
        <f>IF(ISERROR(VLOOKUP($D76&amp;"@9",'中間シート（個人）'!$F$6:$O$100,6,FALSE)&amp;VLOOKUP($D76&amp;"@9",'中間シート（個人）'!$F$6:$O$100,7,FALSE)&amp;"."&amp;VLOOKUP($D76&amp;"@9",'中間シート（個人）'!$F$6:$O$100,8,FALSE)),"",VLOOKUP($D76&amp;"@9",'中間シート（個人）'!$F$6:$O$100,6,FALSE)&amp;VLOOKUP($D76&amp;"@9",'中間シート（個人）'!$F$6:$O$100,7,FALSE)&amp;"."&amp;VLOOKUP($D76&amp;"@9",'中間シート（個人）'!$F$6:$O$100,8,FALSE))</f>
      </c>
      <c r="AJ76" s="30">
        <f>IF(ISERROR(VLOOKUP($D76&amp;"@10",'中間シート（個人）'!$F$6:$O$100,4,FALSE)&amp;VLOOKUP($D76&amp;"@10",'中間シート（個人）'!$F$6:$O$100,5,FALSE)),"",VLOOKUP($D76&amp;"@10",'中間シート（個人）'!$F$6:$O$100,4,FALSE)&amp;VLOOKUP($D76&amp;"@10",'中間シート（個人）'!$F$6:$O$100,5,FALSE))</f>
      </c>
      <c r="AK76" s="30">
        <f>IF(ISERROR(VLOOKUP($D76&amp;"@10",'中間シート（個人）'!$F$6:$O$100,6,FALSE)&amp;VLOOKUP($D76&amp;"@10",'中間シート（個人）'!$F$6:$O$100,7,FALSE)&amp;"."&amp;VLOOKUP($D76&amp;"@10",'中間シート（個人）'!$F$6:$O$100,8,FALSE)),"",VLOOKUP($D76&amp;"@10",'中間シート（個人）'!$F$6:$O$100,6,FALSE)&amp;VLOOKUP($D76&amp;"@10",'中間シート（個人）'!$F$6:$O$100,7,FALSE)&amp;"."&amp;VLOOKUP($D76&amp;"@10",'中間シート（個人）'!$F$6:$O$100,8,FALSE))</f>
      </c>
    </row>
    <row r="77" spans="3:37" ht="13.5">
      <c r="C77" s="30">
        <f>IF('中間シート（個人）'!D79="○","",VLOOKUP('個人種目'!F79,Sheet2!$A$2:$B$3,2,FALSE))</f>
      </c>
      <c r="D77" s="30">
        <f>IF('中間シート（個人）'!D79="○","",'中間シート（個人）'!C79)</f>
      </c>
      <c r="E77" s="30">
        <f>IF('中間シート（個人）'!D79="○","",ASC('個人種目'!D79&amp;" "&amp;'個人種目'!E79))</f>
      </c>
      <c r="F77" s="30">
        <f>IF('中間シート（個人）'!D79="○","",'個人種目'!G79&amp;IF(LEN('個人種目'!H79)=1,"0"&amp;'個人種目'!H79,'個人種目'!H79)&amp;IF(LEN('個人種目'!I79)=1,"0"&amp;'個人種目'!I79,'個人種目'!I79))</f>
      </c>
      <c r="G77" s="31">
        <f>IF('中間シート（個人）'!D79="○","",5)</f>
      </c>
      <c r="H77" s="30">
        <f>IF('中間シート（個人）'!D79="○","",0)</f>
      </c>
      <c r="I77" s="30">
        <f>IF('中間シート（個人）'!D79="○","",'中間シート（個人）'!H79)</f>
      </c>
      <c r="K77" s="30">
        <f>IF('中間シート（個人）'!D79="○","",'個人種目'!$K$1)</f>
      </c>
      <c r="M77" s="30">
        <f>IF('中間シート（個人）'!D79="○","",'個人種目'!$K$1)</f>
      </c>
      <c r="Q77" s="30">
        <f>IF('中間シート（個人）'!D79="○","",4)</f>
      </c>
      <c r="R77" s="30">
        <f>IF(ISERROR(VLOOKUP($D77&amp;"@1",'中間シート（個人）'!$F$6:$O$100,4,FALSE)&amp;VLOOKUP($D77&amp;"@1",'中間シート（個人）'!$F$6:$O$100,5,FALSE)),"",VLOOKUP($D77&amp;"@1",'中間シート（個人）'!$F$6:$O$100,4,FALSE)&amp;VLOOKUP($D77&amp;"@1",'中間シート（個人）'!$F$6:$O$100,5,FALSE))</f>
      </c>
      <c r="S77" s="30">
        <f>IF(ISERROR(VLOOKUP($D77&amp;"@1",'中間シート（個人）'!$F$6:$O$100,6,FALSE)&amp;VLOOKUP($D77&amp;"@1",'中間シート（個人）'!$F$6:$O$100,7,FALSE)&amp;"."&amp;VLOOKUP($D77&amp;"@1",'中間シート（個人）'!$F$6:$O$100,8,FALSE)),"",VLOOKUP($D77&amp;"@1",'中間シート（個人）'!$F$6:$O$100,6,FALSE)&amp;VLOOKUP($D77&amp;"@1",'中間シート（個人）'!$F$6:$O$100,7,FALSE)&amp;"."&amp;VLOOKUP($D77&amp;"@1",'中間シート（個人）'!$F$6:$O$100,8,FALSE))</f>
      </c>
      <c r="T77" s="30">
        <f>IF(ISERROR(VLOOKUP($D77&amp;"@2",'中間シート（個人）'!$F$6:$O$100,4,FALSE)&amp;VLOOKUP($D77&amp;"@2",'中間シート（個人）'!$F$6:$O$100,5,FALSE)),"",VLOOKUP($D77&amp;"@2",'中間シート（個人）'!$F$6:$O$100,4,FALSE)&amp;VLOOKUP($D77&amp;"@2",'中間シート（個人）'!$F$6:$O$100,5,FALSE))</f>
      </c>
      <c r="U77" s="30">
        <f>IF(ISERROR(VLOOKUP($D77&amp;"@2",'中間シート（個人）'!$F$6:$O$100,6,FALSE)&amp;VLOOKUP($D77&amp;"@2",'中間シート（個人）'!$F$6:$O$100,7,FALSE)&amp;"."&amp;VLOOKUP($D77&amp;"@2",'中間シート（個人）'!$F$6:$O$100,8,FALSE)),"",VLOOKUP($D77&amp;"@2",'中間シート（個人）'!$F$6:$O$100,6,FALSE)&amp;VLOOKUP($D77&amp;"@2",'中間シート（個人）'!$F$6:$O$100,7,FALSE)&amp;"."&amp;VLOOKUP($D77&amp;"@2",'中間シート（個人）'!$F$6:$O$100,8,FALSE))</f>
      </c>
      <c r="V77" s="30">
        <f>IF(ISERROR(VLOOKUP($D77&amp;"@3",'中間シート（個人）'!$F$6:$O$100,4,FALSE)&amp;VLOOKUP($D77&amp;"@3",'中間シート（個人）'!$F$6:$O$100,5,FALSE)),"",VLOOKUP($D77&amp;"@3",'中間シート（個人）'!$F$6:$O$100,4,FALSE)&amp;VLOOKUP($D77&amp;"@3",'中間シート（個人）'!$F$6:$O$100,5,FALSE))</f>
      </c>
      <c r="W77" s="30">
        <f>IF(ISERROR(VLOOKUP($D77&amp;"@3",'中間シート（個人）'!$F$6:$O$100,6,FALSE)&amp;VLOOKUP($D77&amp;"@3",'中間シート（個人）'!$F$6:$O$100,7,FALSE)&amp;"."&amp;VLOOKUP($D77&amp;"@3",'中間シート（個人）'!$F$6:$O$100,8,FALSE)),"",VLOOKUP($D77&amp;"@3",'中間シート（個人）'!$F$6:$O$100,6,FALSE)&amp;VLOOKUP($D77&amp;"@3",'中間シート（個人）'!$F$6:$O$100,7,FALSE)&amp;"."&amp;VLOOKUP($D77&amp;"@3",'中間シート（個人）'!$F$6:$O$100,8,FALSE))</f>
      </c>
      <c r="X77" s="30">
        <f>IF(ISERROR(VLOOKUP($D77&amp;"@4",'中間シート（個人）'!$F$6:$O$100,4,FALSE)&amp;VLOOKUP($D77&amp;"@4",'中間シート（個人）'!$F$6:$O$100,5,FALSE)),"",VLOOKUP($D77&amp;"@4",'中間シート（個人）'!$F$6:$O$100,4,FALSE)&amp;VLOOKUP($D77&amp;"@4",'中間シート（個人）'!$F$6:$O$100,5,FALSE))</f>
      </c>
      <c r="Y77" s="30">
        <f>IF(ISERROR(VLOOKUP($D77&amp;"@4",'中間シート（個人）'!$F$6:$O$100,6,FALSE)&amp;VLOOKUP($D77&amp;"@4",'中間シート（個人）'!$F$6:$O$100,7,FALSE)&amp;"."&amp;VLOOKUP($D77&amp;"@4",'中間シート（個人）'!$F$6:$O$100,8,FALSE)),"",VLOOKUP($D77&amp;"@4",'中間シート（個人）'!$F$6:$O$100,6,FALSE)&amp;VLOOKUP($D77&amp;"@4",'中間シート（個人）'!$F$6:$O$100,7,FALSE)&amp;"."&amp;VLOOKUP($D77&amp;"@4",'中間シート（個人）'!$F$6:$O$100,8,FALSE))</f>
      </c>
      <c r="Z77" s="30">
        <f>IF(ISERROR(VLOOKUP($D77&amp;"@5",'中間シート（個人）'!$F$6:$O$100,4,FALSE)&amp;VLOOKUP($D77&amp;"@5",'中間シート（個人）'!$F$6:$O$100,5,FALSE)),"",VLOOKUP($D77&amp;"@5",'中間シート（個人）'!$F$6:$O$100,4,FALSE)&amp;VLOOKUP($D77&amp;"@5",'中間シート（個人）'!$F$6:$O$100,5,FALSE))</f>
      </c>
      <c r="AA77" s="30">
        <f>IF(ISERROR(VLOOKUP($D77&amp;"@5",'中間シート（個人）'!$F$6:$O$100,6,FALSE)&amp;VLOOKUP($D77&amp;"@5",'中間シート（個人）'!$F$6:$O$100,7,FALSE)&amp;"."&amp;VLOOKUP($D77&amp;"@5",'中間シート（個人）'!$F$6:$O$100,8,FALSE)),"",VLOOKUP($D77&amp;"@5",'中間シート（個人）'!$F$6:$O$100,6,FALSE)&amp;VLOOKUP($D77&amp;"@5",'中間シート（個人）'!$F$6:$O$100,7,FALSE)&amp;"."&amp;VLOOKUP($D77&amp;"@5",'中間シート（個人）'!$F$6:$O$100,8,FALSE))</f>
      </c>
      <c r="AB77" s="30">
        <f>IF(ISERROR(VLOOKUP($D77&amp;"@6",'中間シート（個人）'!$F$6:$O$100,4,FALSE)&amp;VLOOKUP($D77&amp;"@6",'中間シート（個人）'!$F$6:$O$100,5,FALSE)),"",VLOOKUP($D77&amp;"@6",'中間シート（個人）'!$F$6:$O$100,4,FALSE)&amp;VLOOKUP($D77&amp;"@6",'中間シート（個人）'!$F$6:$O$100,5,FALSE))</f>
      </c>
      <c r="AC77" s="30">
        <f>IF(ISERROR(VLOOKUP($D77&amp;"@6",'中間シート（個人）'!$F$6:$O$100,6,FALSE)&amp;VLOOKUP($D77&amp;"@6",'中間シート（個人）'!$F$6:$O$100,7,FALSE)&amp;"."&amp;VLOOKUP($D77&amp;"@6",'中間シート（個人）'!$F$6:$O$100,8,FALSE)),"",VLOOKUP($D77&amp;"@6",'中間シート（個人）'!$F$6:$O$100,6,FALSE)&amp;VLOOKUP($D77&amp;"@6",'中間シート（個人）'!$F$6:$O$100,7,FALSE)&amp;"."&amp;VLOOKUP($D77&amp;"@6",'中間シート（個人）'!$F$6:$O$100,8,FALSE))</f>
      </c>
      <c r="AD77" s="30">
        <f>IF(ISERROR(VLOOKUP($D77&amp;"@7",'中間シート（個人）'!$F$6:$O$100,4,FALSE)&amp;VLOOKUP($D77&amp;"@7",'中間シート（個人）'!$F$6:$O$100,5,FALSE)),"",VLOOKUP($D77&amp;"@7",'中間シート（個人）'!$F$6:$O$100,4,FALSE)&amp;VLOOKUP($D77&amp;"@7",'中間シート（個人）'!$F$6:$O$100,5,FALSE))</f>
      </c>
      <c r="AE77" s="30">
        <f>IF(ISERROR(VLOOKUP($D77&amp;"@7",'中間シート（個人）'!$F$6:$O$100,6,FALSE)&amp;VLOOKUP($D77&amp;"@7",'中間シート（個人）'!$F$6:$O$100,7,FALSE)&amp;"."&amp;VLOOKUP($D77&amp;"@7",'中間シート（個人）'!$F$6:$O$100,8,FALSE)),"",VLOOKUP($D77&amp;"@7",'中間シート（個人）'!$F$6:$O$100,6,FALSE)&amp;VLOOKUP($D77&amp;"@7",'中間シート（個人）'!$F$6:$O$100,7,FALSE)&amp;"."&amp;VLOOKUP($D77&amp;"@7",'中間シート（個人）'!$F$6:$O$100,8,FALSE))</f>
      </c>
      <c r="AF77" s="30">
        <f>IF(ISERROR(VLOOKUP($D77&amp;"@8",'中間シート（個人）'!$F$6:$O$100,4,FALSE)&amp;VLOOKUP($D77&amp;"@8",'中間シート（個人）'!$F$6:$O$100,5,FALSE)),"",VLOOKUP($D77&amp;"@8",'中間シート（個人）'!$F$6:$O$100,4,FALSE)&amp;VLOOKUP($D77&amp;"@8",'中間シート（個人）'!$F$6:$O$100,5,FALSE))</f>
      </c>
      <c r="AG77" s="30">
        <f>IF(ISERROR(VLOOKUP($D77&amp;"@8",'中間シート（個人）'!$F$6:$O$100,6,FALSE)&amp;VLOOKUP($D77&amp;"@8",'中間シート（個人）'!$F$6:$O$100,7,FALSE)&amp;"."&amp;VLOOKUP($D77&amp;"@8",'中間シート（個人）'!$F$6:$O$100,8,FALSE)),"",VLOOKUP($D77&amp;"@8",'中間シート（個人）'!$F$6:$O$100,6,FALSE)&amp;VLOOKUP($D77&amp;"@8",'中間シート（個人）'!$F$6:$O$100,7,FALSE)&amp;"."&amp;VLOOKUP($D77&amp;"@8",'中間シート（個人）'!$F$6:$O$100,8,FALSE))</f>
      </c>
      <c r="AH77" s="30">
        <f>IF(ISERROR(VLOOKUP($D77&amp;"@9",'中間シート（個人）'!$F$6:$O$100,4,FALSE)&amp;VLOOKUP($D77&amp;"@9",'中間シート（個人）'!$F$6:$O$100,5,FALSE)),"",VLOOKUP($D77&amp;"@9",'中間シート（個人）'!$F$6:$O$100,4,FALSE)&amp;VLOOKUP($D77&amp;"@9",'中間シート（個人）'!$F$6:$O$100,5,FALSE))</f>
      </c>
      <c r="AI77" s="30">
        <f>IF(ISERROR(VLOOKUP($D77&amp;"@9",'中間シート（個人）'!$F$6:$O$100,6,FALSE)&amp;VLOOKUP($D77&amp;"@9",'中間シート（個人）'!$F$6:$O$100,7,FALSE)&amp;"."&amp;VLOOKUP($D77&amp;"@9",'中間シート（個人）'!$F$6:$O$100,8,FALSE)),"",VLOOKUP($D77&amp;"@9",'中間シート（個人）'!$F$6:$O$100,6,FALSE)&amp;VLOOKUP($D77&amp;"@9",'中間シート（個人）'!$F$6:$O$100,7,FALSE)&amp;"."&amp;VLOOKUP($D77&amp;"@9",'中間シート（個人）'!$F$6:$O$100,8,FALSE))</f>
      </c>
      <c r="AJ77" s="30">
        <f>IF(ISERROR(VLOOKUP($D77&amp;"@10",'中間シート（個人）'!$F$6:$O$100,4,FALSE)&amp;VLOOKUP($D77&amp;"@10",'中間シート（個人）'!$F$6:$O$100,5,FALSE)),"",VLOOKUP($D77&amp;"@10",'中間シート（個人）'!$F$6:$O$100,4,FALSE)&amp;VLOOKUP($D77&amp;"@10",'中間シート（個人）'!$F$6:$O$100,5,FALSE))</f>
      </c>
      <c r="AK77" s="30">
        <f>IF(ISERROR(VLOOKUP($D77&amp;"@10",'中間シート（個人）'!$F$6:$O$100,6,FALSE)&amp;VLOOKUP($D77&amp;"@10",'中間シート（個人）'!$F$6:$O$100,7,FALSE)&amp;"."&amp;VLOOKUP($D77&amp;"@10",'中間シート（個人）'!$F$6:$O$100,8,FALSE)),"",VLOOKUP($D77&amp;"@10",'中間シート（個人）'!$F$6:$O$100,6,FALSE)&amp;VLOOKUP($D77&amp;"@10",'中間シート（個人）'!$F$6:$O$100,7,FALSE)&amp;"."&amp;VLOOKUP($D77&amp;"@10",'中間シート（個人）'!$F$6:$O$100,8,FALSE))</f>
      </c>
    </row>
    <row r="78" spans="3:37" ht="13.5">
      <c r="C78" s="30">
        <f>IF('中間シート（個人）'!D80="○","",VLOOKUP('個人種目'!F80,Sheet2!$A$2:$B$3,2,FALSE))</f>
      </c>
      <c r="D78" s="30">
        <f>IF('中間シート（個人）'!D80="○","",'中間シート（個人）'!C80)</f>
      </c>
      <c r="E78" s="30">
        <f>IF('中間シート（個人）'!D80="○","",ASC('個人種目'!D80&amp;" "&amp;'個人種目'!E80))</f>
      </c>
      <c r="F78" s="30">
        <f>IF('中間シート（個人）'!D80="○","",'個人種目'!G80&amp;IF(LEN('個人種目'!H80)=1,"0"&amp;'個人種目'!H80,'個人種目'!H80)&amp;IF(LEN('個人種目'!I80)=1,"0"&amp;'個人種目'!I80,'個人種目'!I80))</f>
      </c>
      <c r="G78" s="31">
        <f>IF('中間シート（個人）'!D80="○","",5)</f>
      </c>
      <c r="H78" s="30">
        <f>IF('中間シート（個人）'!D80="○","",0)</f>
      </c>
      <c r="I78" s="30">
        <f>IF('中間シート（個人）'!D80="○","",'中間シート（個人）'!H80)</f>
      </c>
      <c r="K78" s="30">
        <f>IF('中間シート（個人）'!D80="○","",'個人種目'!$K$1)</f>
      </c>
      <c r="M78" s="30">
        <f>IF('中間シート（個人）'!D80="○","",'個人種目'!$K$1)</f>
      </c>
      <c r="Q78" s="30">
        <f>IF('中間シート（個人）'!D80="○","",4)</f>
      </c>
      <c r="R78" s="30">
        <f>IF(ISERROR(VLOOKUP($D78&amp;"@1",'中間シート（個人）'!$F$6:$O$100,4,FALSE)&amp;VLOOKUP($D78&amp;"@1",'中間シート（個人）'!$F$6:$O$100,5,FALSE)),"",VLOOKUP($D78&amp;"@1",'中間シート（個人）'!$F$6:$O$100,4,FALSE)&amp;VLOOKUP($D78&amp;"@1",'中間シート（個人）'!$F$6:$O$100,5,FALSE))</f>
      </c>
      <c r="S78" s="30">
        <f>IF(ISERROR(VLOOKUP($D78&amp;"@1",'中間シート（個人）'!$F$6:$O$100,6,FALSE)&amp;VLOOKUP($D78&amp;"@1",'中間シート（個人）'!$F$6:$O$100,7,FALSE)&amp;"."&amp;VLOOKUP($D78&amp;"@1",'中間シート（個人）'!$F$6:$O$100,8,FALSE)),"",VLOOKUP($D78&amp;"@1",'中間シート（個人）'!$F$6:$O$100,6,FALSE)&amp;VLOOKUP($D78&amp;"@1",'中間シート（個人）'!$F$6:$O$100,7,FALSE)&amp;"."&amp;VLOOKUP($D78&amp;"@1",'中間シート（個人）'!$F$6:$O$100,8,FALSE))</f>
      </c>
      <c r="T78" s="30">
        <f>IF(ISERROR(VLOOKUP($D78&amp;"@2",'中間シート（個人）'!$F$6:$O$100,4,FALSE)&amp;VLOOKUP($D78&amp;"@2",'中間シート（個人）'!$F$6:$O$100,5,FALSE)),"",VLOOKUP($D78&amp;"@2",'中間シート（個人）'!$F$6:$O$100,4,FALSE)&amp;VLOOKUP($D78&amp;"@2",'中間シート（個人）'!$F$6:$O$100,5,FALSE))</f>
      </c>
      <c r="U78" s="30">
        <f>IF(ISERROR(VLOOKUP($D78&amp;"@2",'中間シート（個人）'!$F$6:$O$100,6,FALSE)&amp;VLOOKUP($D78&amp;"@2",'中間シート（個人）'!$F$6:$O$100,7,FALSE)&amp;"."&amp;VLOOKUP($D78&amp;"@2",'中間シート（個人）'!$F$6:$O$100,8,FALSE)),"",VLOOKUP($D78&amp;"@2",'中間シート（個人）'!$F$6:$O$100,6,FALSE)&amp;VLOOKUP($D78&amp;"@2",'中間シート（個人）'!$F$6:$O$100,7,FALSE)&amp;"."&amp;VLOOKUP($D78&amp;"@2",'中間シート（個人）'!$F$6:$O$100,8,FALSE))</f>
      </c>
      <c r="V78" s="30">
        <f>IF(ISERROR(VLOOKUP($D78&amp;"@3",'中間シート（個人）'!$F$6:$O$100,4,FALSE)&amp;VLOOKUP($D78&amp;"@3",'中間シート（個人）'!$F$6:$O$100,5,FALSE)),"",VLOOKUP($D78&amp;"@3",'中間シート（個人）'!$F$6:$O$100,4,FALSE)&amp;VLOOKUP($D78&amp;"@3",'中間シート（個人）'!$F$6:$O$100,5,FALSE))</f>
      </c>
      <c r="W78" s="30">
        <f>IF(ISERROR(VLOOKUP($D78&amp;"@3",'中間シート（個人）'!$F$6:$O$100,6,FALSE)&amp;VLOOKUP($D78&amp;"@3",'中間シート（個人）'!$F$6:$O$100,7,FALSE)&amp;"."&amp;VLOOKUP($D78&amp;"@3",'中間シート（個人）'!$F$6:$O$100,8,FALSE)),"",VLOOKUP($D78&amp;"@3",'中間シート（個人）'!$F$6:$O$100,6,FALSE)&amp;VLOOKUP($D78&amp;"@3",'中間シート（個人）'!$F$6:$O$100,7,FALSE)&amp;"."&amp;VLOOKUP($D78&amp;"@3",'中間シート（個人）'!$F$6:$O$100,8,FALSE))</f>
      </c>
      <c r="X78" s="30">
        <f>IF(ISERROR(VLOOKUP($D78&amp;"@4",'中間シート（個人）'!$F$6:$O$100,4,FALSE)&amp;VLOOKUP($D78&amp;"@4",'中間シート（個人）'!$F$6:$O$100,5,FALSE)),"",VLOOKUP($D78&amp;"@4",'中間シート（個人）'!$F$6:$O$100,4,FALSE)&amp;VLOOKUP($D78&amp;"@4",'中間シート（個人）'!$F$6:$O$100,5,FALSE))</f>
      </c>
      <c r="Y78" s="30">
        <f>IF(ISERROR(VLOOKUP($D78&amp;"@4",'中間シート（個人）'!$F$6:$O$100,6,FALSE)&amp;VLOOKUP($D78&amp;"@4",'中間シート（個人）'!$F$6:$O$100,7,FALSE)&amp;"."&amp;VLOOKUP($D78&amp;"@4",'中間シート（個人）'!$F$6:$O$100,8,FALSE)),"",VLOOKUP($D78&amp;"@4",'中間シート（個人）'!$F$6:$O$100,6,FALSE)&amp;VLOOKUP($D78&amp;"@4",'中間シート（個人）'!$F$6:$O$100,7,FALSE)&amp;"."&amp;VLOOKUP($D78&amp;"@4",'中間シート（個人）'!$F$6:$O$100,8,FALSE))</f>
      </c>
      <c r="Z78" s="30">
        <f>IF(ISERROR(VLOOKUP($D78&amp;"@5",'中間シート（個人）'!$F$6:$O$100,4,FALSE)&amp;VLOOKUP($D78&amp;"@5",'中間シート（個人）'!$F$6:$O$100,5,FALSE)),"",VLOOKUP($D78&amp;"@5",'中間シート（個人）'!$F$6:$O$100,4,FALSE)&amp;VLOOKUP($D78&amp;"@5",'中間シート（個人）'!$F$6:$O$100,5,FALSE))</f>
      </c>
      <c r="AA78" s="30">
        <f>IF(ISERROR(VLOOKUP($D78&amp;"@5",'中間シート（個人）'!$F$6:$O$100,6,FALSE)&amp;VLOOKUP($D78&amp;"@5",'中間シート（個人）'!$F$6:$O$100,7,FALSE)&amp;"."&amp;VLOOKUP($D78&amp;"@5",'中間シート（個人）'!$F$6:$O$100,8,FALSE)),"",VLOOKUP($D78&amp;"@5",'中間シート（個人）'!$F$6:$O$100,6,FALSE)&amp;VLOOKUP($D78&amp;"@5",'中間シート（個人）'!$F$6:$O$100,7,FALSE)&amp;"."&amp;VLOOKUP($D78&amp;"@5",'中間シート（個人）'!$F$6:$O$100,8,FALSE))</f>
      </c>
      <c r="AB78" s="30">
        <f>IF(ISERROR(VLOOKUP($D78&amp;"@6",'中間シート（個人）'!$F$6:$O$100,4,FALSE)&amp;VLOOKUP($D78&amp;"@6",'中間シート（個人）'!$F$6:$O$100,5,FALSE)),"",VLOOKUP($D78&amp;"@6",'中間シート（個人）'!$F$6:$O$100,4,FALSE)&amp;VLOOKUP($D78&amp;"@6",'中間シート（個人）'!$F$6:$O$100,5,FALSE))</f>
      </c>
      <c r="AC78" s="30">
        <f>IF(ISERROR(VLOOKUP($D78&amp;"@6",'中間シート（個人）'!$F$6:$O$100,6,FALSE)&amp;VLOOKUP($D78&amp;"@6",'中間シート（個人）'!$F$6:$O$100,7,FALSE)&amp;"."&amp;VLOOKUP($D78&amp;"@6",'中間シート（個人）'!$F$6:$O$100,8,FALSE)),"",VLOOKUP($D78&amp;"@6",'中間シート（個人）'!$F$6:$O$100,6,FALSE)&amp;VLOOKUP($D78&amp;"@6",'中間シート（個人）'!$F$6:$O$100,7,FALSE)&amp;"."&amp;VLOOKUP($D78&amp;"@6",'中間シート（個人）'!$F$6:$O$100,8,FALSE))</f>
      </c>
      <c r="AD78" s="30">
        <f>IF(ISERROR(VLOOKUP($D78&amp;"@7",'中間シート（個人）'!$F$6:$O$100,4,FALSE)&amp;VLOOKUP($D78&amp;"@7",'中間シート（個人）'!$F$6:$O$100,5,FALSE)),"",VLOOKUP($D78&amp;"@7",'中間シート（個人）'!$F$6:$O$100,4,FALSE)&amp;VLOOKUP($D78&amp;"@7",'中間シート（個人）'!$F$6:$O$100,5,FALSE))</f>
      </c>
      <c r="AE78" s="30">
        <f>IF(ISERROR(VLOOKUP($D78&amp;"@7",'中間シート（個人）'!$F$6:$O$100,6,FALSE)&amp;VLOOKUP($D78&amp;"@7",'中間シート（個人）'!$F$6:$O$100,7,FALSE)&amp;"."&amp;VLOOKUP($D78&amp;"@7",'中間シート（個人）'!$F$6:$O$100,8,FALSE)),"",VLOOKUP($D78&amp;"@7",'中間シート（個人）'!$F$6:$O$100,6,FALSE)&amp;VLOOKUP($D78&amp;"@7",'中間シート（個人）'!$F$6:$O$100,7,FALSE)&amp;"."&amp;VLOOKUP($D78&amp;"@7",'中間シート（個人）'!$F$6:$O$100,8,FALSE))</f>
      </c>
      <c r="AF78" s="30">
        <f>IF(ISERROR(VLOOKUP($D78&amp;"@8",'中間シート（個人）'!$F$6:$O$100,4,FALSE)&amp;VLOOKUP($D78&amp;"@8",'中間シート（個人）'!$F$6:$O$100,5,FALSE)),"",VLOOKUP($D78&amp;"@8",'中間シート（個人）'!$F$6:$O$100,4,FALSE)&amp;VLOOKUP($D78&amp;"@8",'中間シート（個人）'!$F$6:$O$100,5,FALSE))</f>
      </c>
      <c r="AG78" s="30">
        <f>IF(ISERROR(VLOOKUP($D78&amp;"@8",'中間シート（個人）'!$F$6:$O$100,6,FALSE)&amp;VLOOKUP($D78&amp;"@8",'中間シート（個人）'!$F$6:$O$100,7,FALSE)&amp;"."&amp;VLOOKUP($D78&amp;"@8",'中間シート（個人）'!$F$6:$O$100,8,FALSE)),"",VLOOKUP($D78&amp;"@8",'中間シート（個人）'!$F$6:$O$100,6,FALSE)&amp;VLOOKUP($D78&amp;"@8",'中間シート（個人）'!$F$6:$O$100,7,FALSE)&amp;"."&amp;VLOOKUP($D78&amp;"@8",'中間シート（個人）'!$F$6:$O$100,8,FALSE))</f>
      </c>
      <c r="AH78" s="30">
        <f>IF(ISERROR(VLOOKUP($D78&amp;"@9",'中間シート（個人）'!$F$6:$O$100,4,FALSE)&amp;VLOOKUP($D78&amp;"@9",'中間シート（個人）'!$F$6:$O$100,5,FALSE)),"",VLOOKUP($D78&amp;"@9",'中間シート（個人）'!$F$6:$O$100,4,FALSE)&amp;VLOOKUP($D78&amp;"@9",'中間シート（個人）'!$F$6:$O$100,5,FALSE))</f>
      </c>
      <c r="AI78" s="30">
        <f>IF(ISERROR(VLOOKUP($D78&amp;"@9",'中間シート（個人）'!$F$6:$O$100,6,FALSE)&amp;VLOOKUP($D78&amp;"@9",'中間シート（個人）'!$F$6:$O$100,7,FALSE)&amp;"."&amp;VLOOKUP($D78&amp;"@9",'中間シート（個人）'!$F$6:$O$100,8,FALSE)),"",VLOOKUP($D78&amp;"@9",'中間シート（個人）'!$F$6:$O$100,6,FALSE)&amp;VLOOKUP($D78&amp;"@9",'中間シート（個人）'!$F$6:$O$100,7,FALSE)&amp;"."&amp;VLOOKUP($D78&amp;"@9",'中間シート（個人）'!$F$6:$O$100,8,FALSE))</f>
      </c>
      <c r="AJ78" s="30">
        <f>IF(ISERROR(VLOOKUP($D78&amp;"@10",'中間シート（個人）'!$F$6:$O$100,4,FALSE)&amp;VLOOKUP($D78&amp;"@10",'中間シート（個人）'!$F$6:$O$100,5,FALSE)),"",VLOOKUP($D78&amp;"@10",'中間シート（個人）'!$F$6:$O$100,4,FALSE)&amp;VLOOKUP($D78&amp;"@10",'中間シート（個人）'!$F$6:$O$100,5,FALSE))</f>
      </c>
      <c r="AK78" s="30">
        <f>IF(ISERROR(VLOOKUP($D78&amp;"@10",'中間シート（個人）'!$F$6:$O$100,6,FALSE)&amp;VLOOKUP($D78&amp;"@10",'中間シート（個人）'!$F$6:$O$100,7,FALSE)&amp;"."&amp;VLOOKUP($D78&amp;"@10",'中間シート（個人）'!$F$6:$O$100,8,FALSE)),"",VLOOKUP($D78&amp;"@10",'中間シート（個人）'!$F$6:$O$100,6,FALSE)&amp;VLOOKUP($D78&amp;"@10",'中間シート（個人）'!$F$6:$O$100,7,FALSE)&amp;"."&amp;VLOOKUP($D78&amp;"@10",'中間シート（個人）'!$F$6:$O$100,8,FALSE))</f>
      </c>
    </row>
    <row r="79" spans="3:37" ht="13.5">
      <c r="C79" s="30">
        <f>IF('中間シート（個人）'!D81="○","",VLOOKUP('個人種目'!F81,Sheet2!$A$2:$B$3,2,FALSE))</f>
      </c>
      <c r="D79" s="30">
        <f>IF('中間シート（個人）'!D81="○","",'中間シート（個人）'!C81)</f>
      </c>
      <c r="E79" s="30">
        <f>IF('中間シート（個人）'!D81="○","",ASC('個人種目'!D81&amp;" "&amp;'個人種目'!E81))</f>
      </c>
      <c r="F79" s="30">
        <f>IF('中間シート（個人）'!D81="○","",'個人種目'!G81&amp;IF(LEN('個人種目'!H81)=1,"0"&amp;'個人種目'!H81,'個人種目'!H81)&amp;IF(LEN('個人種目'!I81)=1,"0"&amp;'個人種目'!I81,'個人種目'!I81))</f>
      </c>
      <c r="G79" s="31">
        <f>IF('中間シート（個人）'!D81="○","",5)</f>
      </c>
      <c r="H79" s="30">
        <f>IF('中間シート（個人）'!D81="○","",0)</f>
      </c>
      <c r="I79" s="30">
        <f>IF('中間シート（個人）'!D81="○","",'中間シート（個人）'!H81)</f>
      </c>
      <c r="K79" s="30">
        <f>IF('中間シート（個人）'!D81="○","",'個人種目'!$K$1)</f>
      </c>
      <c r="M79" s="30">
        <f>IF('中間シート（個人）'!D81="○","",'個人種目'!$K$1)</f>
      </c>
      <c r="Q79" s="30">
        <f>IF('中間シート（個人）'!D81="○","",4)</f>
      </c>
      <c r="R79" s="30">
        <f>IF(ISERROR(VLOOKUP($D79&amp;"@1",'中間シート（個人）'!$F$6:$O$100,4,FALSE)&amp;VLOOKUP($D79&amp;"@1",'中間シート（個人）'!$F$6:$O$100,5,FALSE)),"",VLOOKUP($D79&amp;"@1",'中間シート（個人）'!$F$6:$O$100,4,FALSE)&amp;VLOOKUP($D79&amp;"@1",'中間シート（個人）'!$F$6:$O$100,5,FALSE))</f>
      </c>
      <c r="S79" s="30">
        <f>IF(ISERROR(VLOOKUP($D79&amp;"@1",'中間シート（個人）'!$F$6:$O$100,6,FALSE)&amp;VLOOKUP($D79&amp;"@1",'中間シート（個人）'!$F$6:$O$100,7,FALSE)&amp;"."&amp;VLOOKUP($D79&amp;"@1",'中間シート（個人）'!$F$6:$O$100,8,FALSE)),"",VLOOKUP($D79&amp;"@1",'中間シート（個人）'!$F$6:$O$100,6,FALSE)&amp;VLOOKUP($D79&amp;"@1",'中間シート（個人）'!$F$6:$O$100,7,FALSE)&amp;"."&amp;VLOOKUP($D79&amp;"@1",'中間シート（個人）'!$F$6:$O$100,8,FALSE))</f>
      </c>
      <c r="T79" s="30">
        <f>IF(ISERROR(VLOOKUP($D79&amp;"@2",'中間シート（個人）'!$F$6:$O$100,4,FALSE)&amp;VLOOKUP($D79&amp;"@2",'中間シート（個人）'!$F$6:$O$100,5,FALSE)),"",VLOOKUP($D79&amp;"@2",'中間シート（個人）'!$F$6:$O$100,4,FALSE)&amp;VLOOKUP($D79&amp;"@2",'中間シート（個人）'!$F$6:$O$100,5,FALSE))</f>
      </c>
      <c r="U79" s="30">
        <f>IF(ISERROR(VLOOKUP($D79&amp;"@2",'中間シート（個人）'!$F$6:$O$100,6,FALSE)&amp;VLOOKUP($D79&amp;"@2",'中間シート（個人）'!$F$6:$O$100,7,FALSE)&amp;"."&amp;VLOOKUP($D79&amp;"@2",'中間シート（個人）'!$F$6:$O$100,8,FALSE)),"",VLOOKUP($D79&amp;"@2",'中間シート（個人）'!$F$6:$O$100,6,FALSE)&amp;VLOOKUP($D79&amp;"@2",'中間シート（個人）'!$F$6:$O$100,7,FALSE)&amp;"."&amp;VLOOKUP($D79&amp;"@2",'中間シート（個人）'!$F$6:$O$100,8,FALSE))</f>
      </c>
      <c r="V79" s="30">
        <f>IF(ISERROR(VLOOKUP($D79&amp;"@3",'中間シート（個人）'!$F$6:$O$100,4,FALSE)&amp;VLOOKUP($D79&amp;"@3",'中間シート（個人）'!$F$6:$O$100,5,FALSE)),"",VLOOKUP($D79&amp;"@3",'中間シート（個人）'!$F$6:$O$100,4,FALSE)&amp;VLOOKUP($D79&amp;"@3",'中間シート（個人）'!$F$6:$O$100,5,FALSE))</f>
      </c>
      <c r="W79" s="30">
        <f>IF(ISERROR(VLOOKUP($D79&amp;"@3",'中間シート（個人）'!$F$6:$O$100,6,FALSE)&amp;VLOOKUP($D79&amp;"@3",'中間シート（個人）'!$F$6:$O$100,7,FALSE)&amp;"."&amp;VLOOKUP($D79&amp;"@3",'中間シート（個人）'!$F$6:$O$100,8,FALSE)),"",VLOOKUP($D79&amp;"@3",'中間シート（個人）'!$F$6:$O$100,6,FALSE)&amp;VLOOKUP($D79&amp;"@3",'中間シート（個人）'!$F$6:$O$100,7,FALSE)&amp;"."&amp;VLOOKUP($D79&amp;"@3",'中間シート（個人）'!$F$6:$O$100,8,FALSE))</f>
      </c>
      <c r="X79" s="30">
        <f>IF(ISERROR(VLOOKUP($D79&amp;"@4",'中間シート（個人）'!$F$6:$O$100,4,FALSE)&amp;VLOOKUP($D79&amp;"@4",'中間シート（個人）'!$F$6:$O$100,5,FALSE)),"",VLOOKUP($D79&amp;"@4",'中間シート（個人）'!$F$6:$O$100,4,FALSE)&amp;VLOOKUP($D79&amp;"@4",'中間シート（個人）'!$F$6:$O$100,5,FALSE))</f>
      </c>
      <c r="Y79" s="30">
        <f>IF(ISERROR(VLOOKUP($D79&amp;"@4",'中間シート（個人）'!$F$6:$O$100,6,FALSE)&amp;VLOOKUP($D79&amp;"@4",'中間シート（個人）'!$F$6:$O$100,7,FALSE)&amp;"."&amp;VLOOKUP($D79&amp;"@4",'中間シート（個人）'!$F$6:$O$100,8,FALSE)),"",VLOOKUP($D79&amp;"@4",'中間シート（個人）'!$F$6:$O$100,6,FALSE)&amp;VLOOKUP($D79&amp;"@4",'中間シート（個人）'!$F$6:$O$100,7,FALSE)&amp;"."&amp;VLOOKUP($D79&amp;"@4",'中間シート（個人）'!$F$6:$O$100,8,FALSE))</f>
      </c>
      <c r="Z79" s="30">
        <f>IF(ISERROR(VLOOKUP($D79&amp;"@5",'中間シート（個人）'!$F$6:$O$100,4,FALSE)&amp;VLOOKUP($D79&amp;"@5",'中間シート（個人）'!$F$6:$O$100,5,FALSE)),"",VLOOKUP($D79&amp;"@5",'中間シート（個人）'!$F$6:$O$100,4,FALSE)&amp;VLOOKUP($D79&amp;"@5",'中間シート（個人）'!$F$6:$O$100,5,FALSE))</f>
      </c>
      <c r="AA79" s="30">
        <f>IF(ISERROR(VLOOKUP($D79&amp;"@5",'中間シート（個人）'!$F$6:$O$100,6,FALSE)&amp;VLOOKUP($D79&amp;"@5",'中間シート（個人）'!$F$6:$O$100,7,FALSE)&amp;"."&amp;VLOOKUP($D79&amp;"@5",'中間シート（個人）'!$F$6:$O$100,8,FALSE)),"",VLOOKUP($D79&amp;"@5",'中間シート（個人）'!$F$6:$O$100,6,FALSE)&amp;VLOOKUP($D79&amp;"@5",'中間シート（個人）'!$F$6:$O$100,7,FALSE)&amp;"."&amp;VLOOKUP($D79&amp;"@5",'中間シート（個人）'!$F$6:$O$100,8,FALSE))</f>
      </c>
      <c r="AB79" s="30">
        <f>IF(ISERROR(VLOOKUP($D79&amp;"@6",'中間シート（個人）'!$F$6:$O$100,4,FALSE)&amp;VLOOKUP($D79&amp;"@6",'中間シート（個人）'!$F$6:$O$100,5,FALSE)),"",VLOOKUP($D79&amp;"@6",'中間シート（個人）'!$F$6:$O$100,4,FALSE)&amp;VLOOKUP($D79&amp;"@6",'中間シート（個人）'!$F$6:$O$100,5,FALSE))</f>
      </c>
      <c r="AC79" s="30">
        <f>IF(ISERROR(VLOOKUP($D79&amp;"@6",'中間シート（個人）'!$F$6:$O$100,6,FALSE)&amp;VLOOKUP($D79&amp;"@6",'中間シート（個人）'!$F$6:$O$100,7,FALSE)&amp;"."&amp;VLOOKUP($D79&amp;"@6",'中間シート（個人）'!$F$6:$O$100,8,FALSE)),"",VLOOKUP($D79&amp;"@6",'中間シート（個人）'!$F$6:$O$100,6,FALSE)&amp;VLOOKUP($D79&amp;"@6",'中間シート（個人）'!$F$6:$O$100,7,FALSE)&amp;"."&amp;VLOOKUP($D79&amp;"@6",'中間シート（個人）'!$F$6:$O$100,8,FALSE))</f>
      </c>
      <c r="AD79" s="30">
        <f>IF(ISERROR(VLOOKUP($D79&amp;"@7",'中間シート（個人）'!$F$6:$O$100,4,FALSE)&amp;VLOOKUP($D79&amp;"@7",'中間シート（個人）'!$F$6:$O$100,5,FALSE)),"",VLOOKUP($D79&amp;"@7",'中間シート（個人）'!$F$6:$O$100,4,FALSE)&amp;VLOOKUP($D79&amp;"@7",'中間シート（個人）'!$F$6:$O$100,5,FALSE))</f>
      </c>
      <c r="AE79" s="30">
        <f>IF(ISERROR(VLOOKUP($D79&amp;"@7",'中間シート（個人）'!$F$6:$O$100,6,FALSE)&amp;VLOOKUP($D79&amp;"@7",'中間シート（個人）'!$F$6:$O$100,7,FALSE)&amp;"."&amp;VLOOKUP($D79&amp;"@7",'中間シート（個人）'!$F$6:$O$100,8,FALSE)),"",VLOOKUP($D79&amp;"@7",'中間シート（個人）'!$F$6:$O$100,6,FALSE)&amp;VLOOKUP($D79&amp;"@7",'中間シート（個人）'!$F$6:$O$100,7,FALSE)&amp;"."&amp;VLOOKUP($D79&amp;"@7",'中間シート（個人）'!$F$6:$O$100,8,FALSE))</f>
      </c>
      <c r="AF79" s="30">
        <f>IF(ISERROR(VLOOKUP($D79&amp;"@8",'中間シート（個人）'!$F$6:$O$100,4,FALSE)&amp;VLOOKUP($D79&amp;"@8",'中間シート（個人）'!$F$6:$O$100,5,FALSE)),"",VLOOKUP($D79&amp;"@8",'中間シート（個人）'!$F$6:$O$100,4,FALSE)&amp;VLOOKUP($D79&amp;"@8",'中間シート（個人）'!$F$6:$O$100,5,FALSE))</f>
      </c>
      <c r="AG79" s="30">
        <f>IF(ISERROR(VLOOKUP($D79&amp;"@8",'中間シート（個人）'!$F$6:$O$100,6,FALSE)&amp;VLOOKUP($D79&amp;"@8",'中間シート（個人）'!$F$6:$O$100,7,FALSE)&amp;"."&amp;VLOOKUP($D79&amp;"@8",'中間シート（個人）'!$F$6:$O$100,8,FALSE)),"",VLOOKUP($D79&amp;"@8",'中間シート（個人）'!$F$6:$O$100,6,FALSE)&amp;VLOOKUP($D79&amp;"@8",'中間シート（個人）'!$F$6:$O$100,7,FALSE)&amp;"."&amp;VLOOKUP($D79&amp;"@8",'中間シート（個人）'!$F$6:$O$100,8,FALSE))</f>
      </c>
      <c r="AH79" s="30">
        <f>IF(ISERROR(VLOOKUP($D79&amp;"@9",'中間シート（個人）'!$F$6:$O$100,4,FALSE)&amp;VLOOKUP($D79&amp;"@9",'中間シート（個人）'!$F$6:$O$100,5,FALSE)),"",VLOOKUP($D79&amp;"@9",'中間シート（個人）'!$F$6:$O$100,4,FALSE)&amp;VLOOKUP($D79&amp;"@9",'中間シート（個人）'!$F$6:$O$100,5,FALSE))</f>
      </c>
      <c r="AI79" s="30">
        <f>IF(ISERROR(VLOOKUP($D79&amp;"@9",'中間シート（個人）'!$F$6:$O$100,6,FALSE)&amp;VLOOKUP($D79&amp;"@9",'中間シート（個人）'!$F$6:$O$100,7,FALSE)&amp;"."&amp;VLOOKUP($D79&amp;"@9",'中間シート（個人）'!$F$6:$O$100,8,FALSE)),"",VLOOKUP($D79&amp;"@9",'中間シート（個人）'!$F$6:$O$100,6,FALSE)&amp;VLOOKUP($D79&amp;"@9",'中間シート（個人）'!$F$6:$O$100,7,FALSE)&amp;"."&amp;VLOOKUP($D79&amp;"@9",'中間シート（個人）'!$F$6:$O$100,8,FALSE))</f>
      </c>
      <c r="AJ79" s="30">
        <f>IF(ISERROR(VLOOKUP($D79&amp;"@10",'中間シート（個人）'!$F$6:$O$100,4,FALSE)&amp;VLOOKUP($D79&amp;"@10",'中間シート（個人）'!$F$6:$O$100,5,FALSE)),"",VLOOKUP($D79&amp;"@10",'中間シート（個人）'!$F$6:$O$100,4,FALSE)&amp;VLOOKUP($D79&amp;"@10",'中間シート（個人）'!$F$6:$O$100,5,FALSE))</f>
      </c>
      <c r="AK79" s="30">
        <f>IF(ISERROR(VLOOKUP($D79&amp;"@10",'中間シート（個人）'!$F$6:$O$100,6,FALSE)&amp;VLOOKUP($D79&amp;"@10",'中間シート（個人）'!$F$6:$O$100,7,FALSE)&amp;"."&amp;VLOOKUP($D79&amp;"@10",'中間シート（個人）'!$F$6:$O$100,8,FALSE)),"",VLOOKUP($D79&amp;"@10",'中間シート（個人）'!$F$6:$O$100,6,FALSE)&amp;VLOOKUP($D79&amp;"@10",'中間シート（個人）'!$F$6:$O$100,7,FALSE)&amp;"."&amp;VLOOKUP($D79&amp;"@10",'中間シート（個人）'!$F$6:$O$100,8,FALSE))</f>
      </c>
    </row>
    <row r="80" spans="3:37" ht="13.5">
      <c r="C80" s="30">
        <f>IF('中間シート（個人）'!D82="○","",VLOOKUP('個人種目'!F82,Sheet2!$A$2:$B$3,2,FALSE))</f>
      </c>
      <c r="D80" s="30">
        <f>IF('中間シート（個人）'!D82="○","",'中間シート（個人）'!C82)</f>
      </c>
      <c r="E80" s="30">
        <f>IF('中間シート（個人）'!D82="○","",ASC('個人種目'!D82&amp;" "&amp;'個人種目'!E82))</f>
      </c>
      <c r="F80" s="30">
        <f>IF('中間シート（個人）'!D82="○","",'個人種目'!G82&amp;IF(LEN('個人種目'!H82)=1,"0"&amp;'個人種目'!H82,'個人種目'!H82)&amp;IF(LEN('個人種目'!I82)=1,"0"&amp;'個人種目'!I82,'個人種目'!I82))</f>
      </c>
      <c r="G80" s="31">
        <f>IF('中間シート（個人）'!D82="○","",5)</f>
      </c>
      <c r="H80" s="30">
        <f>IF('中間シート（個人）'!D82="○","",0)</f>
      </c>
      <c r="I80" s="30">
        <f>IF('中間シート（個人）'!D82="○","",'中間シート（個人）'!H82)</f>
      </c>
      <c r="K80" s="30">
        <f>IF('中間シート（個人）'!D82="○","",'個人種目'!$K$1)</f>
      </c>
      <c r="M80" s="30">
        <f>IF('中間シート（個人）'!D82="○","",'個人種目'!$K$1)</f>
      </c>
      <c r="Q80" s="30">
        <f>IF('中間シート（個人）'!D82="○","",4)</f>
      </c>
      <c r="R80" s="30">
        <f>IF(ISERROR(VLOOKUP($D80&amp;"@1",'中間シート（個人）'!$F$6:$O$100,4,FALSE)&amp;VLOOKUP($D80&amp;"@1",'中間シート（個人）'!$F$6:$O$100,5,FALSE)),"",VLOOKUP($D80&amp;"@1",'中間シート（個人）'!$F$6:$O$100,4,FALSE)&amp;VLOOKUP($D80&amp;"@1",'中間シート（個人）'!$F$6:$O$100,5,FALSE))</f>
      </c>
      <c r="S80" s="30">
        <f>IF(ISERROR(VLOOKUP($D80&amp;"@1",'中間シート（個人）'!$F$6:$O$100,6,FALSE)&amp;VLOOKUP($D80&amp;"@1",'中間シート（個人）'!$F$6:$O$100,7,FALSE)&amp;"."&amp;VLOOKUP($D80&amp;"@1",'中間シート（個人）'!$F$6:$O$100,8,FALSE)),"",VLOOKUP($D80&amp;"@1",'中間シート（個人）'!$F$6:$O$100,6,FALSE)&amp;VLOOKUP($D80&amp;"@1",'中間シート（個人）'!$F$6:$O$100,7,FALSE)&amp;"."&amp;VLOOKUP($D80&amp;"@1",'中間シート（個人）'!$F$6:$O$100,8,FALSE))</f>
      </c>
      <c r="T80" s="30">
        <f>IF(ISERROR(VLOOKUP($D80&amp;"@2",'中間シート（個人）'!$F$6:$O$100,4,FALSE)&amp;VLOOKUP($D80&amp;"@2",'中間シート（個人）'!$F$6:$O$100,5,FALSE)),"",VLOOKUP($D80&amp;"@2",'中間シート（個人）'!$F$6:$O$100,4,FALSE)&amp;VLOOKUP($D80&amp;"@2",'中間シート（個人）'!$F$6:$O$100,5,FALSE))</f>
      </c>
      <c r="U80" s="30">
        <f>IF(ISERROR(VLOOKUP($D80&amp;"@2",'中間シート（個人）'!$F$6:$O$100,6,FALSE)&amp;VLOOKUP($D80&amp;"@2",'中間シート（個人）'!$F$6:$O$100,7,FALSE)&amp;"."&amp;VLOOKUP($D80&amp;"@2",'中間シート（個人）'!$F$6:$O$100,8,FALSE)),"",VLOOKUP($D80&amp;"@2",'中間シート（個人）'!$F$6:$O$100,6,FALSE)&amp;VLOOKUP($D80&amp;"@2",'中間シート（個人）'!$F$6:$O$100,7,FALSE)&amp;"."&amp;VLOOKUP($D80&amp;"@2",'中間シート（個人）'!$F$6:$O$100,8,FALSE))</f>
      </c>
      <c r="V80" s="30">
        <f>IF(ISERROR(VLOOKUP($D80&amp;"@3",'中間シート（個人）'!$F$6:$O$100,4,FALSE)&amp;VLOOKUP($D80&amp;"@3",'中間シート（個人）'!$F$6:$O$100,5,FALSE)),"",VLOOKUP($D80&amp;"@3",'中間シート（個人）'!$F$6:$O$100,4,FALSE)&amp;VLOOKUP($D80&amp;"@3",'中間シート（個人）'!$F$6:$O$100,5,FALSE))</f>
      </c>
      <c r="W80" s="30">
        <f>IF(ISERROR(VLOOKUP($D80&amp;"@3",'中間シート（個人）'!$F$6:$O$100,6,FALSE)&amp;VLOOKUP($D80&amp;"@3",'中間シート（個人）'!$F$6:$O$100,7,FALSE)&amp;"."&amp;VLOOKUP($D80&amp;"@3",'中間シート（個人）'!$F$6:$O$100,8,FALSE)),"",VLOOKUP($D80&amp;"@3",'中間シート（個人）'!$F$6:$O$100,6,FALSE)&amp;VLOOKUP($D80&amp;"@3",'中間シート（個人）'!$F$6:$O$100,7,FALSE)&amp;"."&amp;VLOOKUP($D80&amp;"@3",'中間シート（個人）'!$F$6:$O$100,8,FALSE))</f>
      </c>
      <c r="X80" s="30">
        <f>IF(ISERROR(VLOOKUP($D80&amp;"@4",'中間シート（個人）'!$F$6:$O$100,4,FALSE)&amp;VLOOKUP($D80&amp;"@4",'中間シート（個人）'!$F$6:$O$100,5,FALSE)),"",VLOOKUP($D80&amp;"@4",'中間シート（個人）'!$F$6:$O$100,4,FALSE)&amp;VLOOKUP($D80&amp;"@4",'中間シート（個人）'!$F$6:$O$100,5,FALSE))</f>
      </c>
      <c r="Y80" s="30">
        <f>IF(ISERROR(VLOOKUP($D80&amp;"@4",'中間シート（個人）'!$F$6:$O$100,6,FALSE)&amp;VLOOKUP($D80&amp;"@4",'中間シート（個人）'!$F$6:$O$100,7,FALSE)&amp;"."&amp;VLOOKUP($D80&amp;"@4",'中間シート（個人）'!$F$6:$O$100,8,FALSE)),"",VLOOKUP($D80&amp;"@4",'中間シート（個人）'!$F$6:$O$100,6,FALSE)&amp;VLOOKUP($D80&amp;"@4",'中間シート（個人）'!$F$6:$O$100,7,FALSE)&amp;"."&amp;VLOOKUP($D80&amp;"@4",'中間シート（個人）'!$F$6:$O$100,8,FALSE))</f>
      </c>
      <c r="Z80" s="30">
        <f>IF(ISERROR(VLOOKUP($D80&amp;"@5",'中間シート（個人）'!$F$6:$O$100,4,FALSE)&amp;VLOOKUP($D80&amp;"@5",'中間シート（個人）'!$F$6:$O$100,5,FALSE)),"",VLOOKUP($D80&amp;"@5",'中間シート（個人）'!$F$6:$O$100,4,FALSE)&amp;VLOOKUP($D80&amp;"@5",'中間シート（個人）'!$F$6:$O$100,5,FALSE))</f>
      </c>
      <c r="AA80" s="30">
        <f>IF(ISERROR(VLOOKUP($D80&amp;"@5",'中間シート（個人）'!$F$6:$O$100,6,FALSE)&amp;VLOOKUP($D80&amp;"@5",'中間シート（個人）'!$F$6:$O$100,7,FALSE)&amp;"."&amp;VLOOKUP($D80&amp;"@5",'中間シート（個人）'!$F$6:$O$100,8,FALSE)),"",VLOOKUP($D80&amp;"@5",'中間シート（個人）'!$F$6:$O$100,6,FALSE)&amp;VLOOKUP($D80&amp;"@5",'中間シート（個人）'!$F$6:$O$100,7,FALSE)&amp;"."&amp;VLOOKUP($D80&amp;"@5",'中間シート（個人）'!$F$6:$O$100,8,FALSE))</f>
      </c>
      <c r="AB80" s="30">
        <f>IF(ISERROR(VLOOKUP($D80&amp;"@6",'中間シート（個人）'!$F$6:$O$100,4,FALSE)&amp;VLOOKUP($D80&amp;"@6",'中間シート（個人）'!$F$6:$O$100,5,FALSE)),"",VLOOKUP($D80&amp;"@6",'中間シート（個人）'!$F$6:$O$100,4,FALSE)&amp;VLOOKUP($D80&amp;"@6",'中間シート（個人）'!$F$6:$O$100,5,FALSE))</f>
      </c>
      <c r="AC80" s="30">
        <f>IF(ISERROR(VLOOKUP($D80&amp;"@6",'中間シート（個人）'!$F$6:$O$100,6,FALSE)&amp;VLOOKUP($D80&amp;"@6",'中間シート（個人）'!$F$6:$O$100,7,FALSE)&amp;"."&amp;VLOOKUP($D80&amp;"@6",'中間シート（個人）'!$F$6:$O$100,8,FALSE)),"",VLOOKUP($D80&amp;"@6",'中間シート（個人）'!$F$6:$O$100,6,FALSE)&amp;VLOOKUP($D80&amp;"@6",'中間シート（個人）'!$F$6:$O$100,7,FALSE)&amp;"."&amp;VLOOKUP($D80&amp;"@6",'中間シート（個人）'!$F$6:$O$100,8,FALSE))</f>
      </c>
      <c r="AD80" s="30">
        <f>IF(ISERROR(VLOOKUP($D80&amp;"@7",'中間シート（個人）'!$F$6:$O$100,4,FALSE)&amp;VLOOKUP($D80&amp;"@7",'中間シート（個人）'!$F$6:$O$100,5,FALSE)),"",VLOOKUP($D80&amp;"@7",'中間シート（個人）'!$F$6:$O$100,4,FALSE)&amp;VLOOKUP($D80&amp;"@7",'中間シート（個人）'!$F$6:$O$100,5,FALSE))</f>
      </c>
      <c r="AE80" s="30">
        <f>IF(ISERROR(VLOOKUP($D80&amp;"@7",'中間シート（個人）'!$F$6:$O$100,6,FALSE)&amp;VLOOKUP($D80&amp;"@7",'中間シート（個人）'!$F$6:$O$100,7,FALSE)&amp;"."&amp;VLOOKUP($D80&amp;"@7",'中間シート（個人）'!$F$6:$O$100,8,FALSE)),"",VLOOKUP($D80&amp;"@7",'中間シート（個人）'!$F$6:$O$100,6,FALSE)&amp;VLOOKUP($D80&amp;"@7",'中間シート（個人）'!$F$6:$O$100,7,FALSE)&amp;"."&amp;VLOOKUP($D80&amp;"@7",'中間シート（個人）'!$F$6:$O$100,8,FALSE))</f>
      </c>
      <c r="AF80" s="30">
        <f>IF(ISERROR(VLOOKUP($D80&amp;"@8",'中間シート（個人）'!$F$6:$O$100,4,FALSE)&amp;VLOOKUP($D80&amp;"@8",'中間シート（個人）'!$F$6:$O$100,5,FALSE)),"",VLOOKUP($D80&amp;"@8",'中間シート（個人）'!$F$6:$O$100,4,FALSE)&amp;VLOOKUP($D80&amp;"@8",'中間シート（個人）'!$F$6:$O$100,5,FALSE))</f>
      </c>
      <c r="AG80" s="30">
        <f>IF(ISERROR(VLOOKUP($D80&amp;"@8",'中間シート（個人）'!$F$6:$O$100,6,FALSE)&amp;VLOOKUP($D80&amp;"@8",'中間シート（個人）'!$F$6:$O$100,7,FALSE)&amp;"."&amp;VLOOKUP($D80&amp;"@8",'中間シート（個人）'!$F$6:$O$100,8,FALSE)),"",VLOOKUP($D80&amp;"@8",'中間シート（個人）'!$F$6:$O$100,6,FALSE)&amp;VLOOKUP($D80&amp;"@8",'中間シート（個人）'!$F$6:$O$100,7,FALSE)&amp;"."&amp;VLOOKUP($D80&amp;"@8",'中間シート（個人）'!$F$6:$O$100,8,FALSE))</f>
      </c>
      <c r="AH80" s="30">
        <f>IF(ISERROR(VLOOKUP($D80&amp;"@9",'中間シート（個人）'!$F$6:$O$100,4,FALSE)&amp;VLOOKUP($D80&amp;"@9",'中間シート（個人）'!$F$6:$O$100,5,FALSE)),"",VLOOKUP($D80&amp;"@9",'中間シート（個人）'!$F$6:$O$100,4,FALSE)&amp;VLOOKUP($D80&amp;"@9",'中間シート（個人）'!$F$6:$O$100,5,FALSE))</f>
      </c>
      <c r="AI80" s="30">
        <f>IF(ISERROR(VLOOKUP($D80&amp;"@9",'中間シート（個人）'!$F$6:$O$100,6,FALSE)&amp;VLOOKUP($D80&amp;"@9",'中間シート（個人）'!$F$6:$O$100,7,FALSE)&amp;"."&amp;VLOOKUP($D80&amp;"@9",'中間シート（個人）'!$F$6:$O$100,8,FALSE)),"",VLOOKUP($D80&amp;"@9",'中間シート（個人）'!$F$6:$O$100,6,FALSE)&amp;VLOOKUP($D80&amp;"@9",'中間シート（個人）'!$F$6:$O$100,7,FALSE)&amp;"."&amp;VLOOKUP($D80&amp;"@9",'中間シート（個人）'!$F$6:$O$100,8,FALSE))</f>
      </c>
      <c r="AJ80" s="30">
        <f>IF(ISERROR(VLOOKUP($D80&amp;"@10",'中間シート（個人）'!$F$6:$O$100,4,FALSE)&amp;VLOOKUP($D80&amp;"@10",'中間シート（個人）'!$F$6:$O$100,5,FALSE)),"",VLOOKUP($D80&amp;"@10",'中間シート（個人）'!$F$6:$O$100,4,FALSE)&amp;VLOOKUP($D80&amp;"@10",'中間シート（個人）'!$F$6:$O$100,5,FALSE))</f>
      </c>
      <c r="AK80" s="30">
        <f>IF(ISERROR(VLOOKUP($D80&amp;"@10",'中間シート（個人）'!$F$6:$O$100,6,FALSE)&amp;VLOOKUP($D80&amp;"@10",'中間シート（個人）'!$F$6:$O$100,7,FALSE)&amp;"."&amp;VLOOKUP($D80&amp;"@10",'中間シート（個人）'!$F$6:$O$100,8,FALSE)),"",VLOOKUP($D80&amp;"@10",'中間シート（個人）'!$F$6:$O$100,6,FALSE)&amp;VLOOKUP($D80&amp;"@10",'中間シート（個人）'!$F$6:$O$100,7,FALSE)&amp;"."&amp;VLOOKUP($D80&amp;"@10",'中間シート（個人）'!$F$6:$O$100,8,FALSE))</f>
      </c>
    </row>
    <row r="81" spans="3:37" ht="13.5">
      <c r="C81" s="30">
        <f>IF('中間シート（個人）'!D83="○","",VLOOKUP('個人種目'!F83,Sheet2!$A$2:$B$3,2,FALSE))</f>
      </c>
      <c r="D81" s="30">
        <f>IF('中間シート（個人）'!D83="○","",'中間シート（個人）'!C83)</f>
      </c>
      <c r="E81" s="30">
        <f>IF('中間シート（個人）'!D83="○","",ASC('個人種目'!D83&amp;" "&amp;'個人種目'!E83))</f>
      </c>
      <c r="F81" s="30">
        <f>IF('中間シート（個人）'!D83="○","",'個人種目'!G83&amp;IF(LEN('個人種目'!H83)=1,"0"&amp;'個人種目'!H83,'個人種目'!H83)&amp;IF(LEN('個人種目'!I83)=1,"0"&amp;'個人種目'!I83,'個人種目'!I83))</f>
      </c>
      <c r="G81" s="31">
        <f>IF('中間シート（個人）'!D83="○","",5)</f>
      </c>
      <c r="H81" s="30">
        <f>IF('中間シート（個人）'!D83="○","",0)</f>
      </c>
      <c r="I81" s="30">
        <f>IF('中間シート（個人）'!D83="○","",'中間シート（個人）'!H83)</f>
      </c>
      <c r="K81" s="30">
        <f>IF('中間シート（個人）'!D83="○","",'個人種目'!$K$1)</f>
      </c>
      <c r="M81" s="30">
        <f>IF('中間シート（個人）'!D83="○","",'個人種目'!$K$1)</f>
      </c>
      <c r="Q81" s="30">
        <f>IF('中間シート（個人）'!D83="○","",4)</f>
      </c>
      <c r="R81" s="30">
        <f>IF(ISERROR(VLOOKUP($D81&amp;"@1",'中間シート（個人）'!$F$6:$O$100,4,FALSE)&amp;VLOOKUP($D81&amp;"@1",'中間シート（個人）'!$F$6:$O$100,5,FALSE)),"",VLOOKUP($D81&amp;"@1",'中間シート（個人）'!$F$6:$O$100,4,FALSE)&amp;VLOOKUP($D81&amp;"@1",'中間シート（個人）'!$F$6:$O$100,5,FALSE))</f>
      </c>
      <c r="S81" s="30">
        <f>IF(ISERROR(VLOOKUP($D81&amp;"@1",'中間シート（個人）'!$F$6:$O$100,6,FALSE)&amp;VLOOKUP($D81&amp;"@1",'中間シート（個人）'!$F$6:$O$100,7,FALSE)&amp;"."&amp;VLOOKUP($D81&amp;"@1",'中間シート（個人）'!$F$6:$O$100,8,FALSE)),"",VLOOKUP($D81&amp;"@1",'中間シート（個人）'!$F$6:$O$100,6,FALSE)&amp;VLOOKUP($D81&amp;"@1",'中間シート（個人）'!$F$6:$O$100,7,FALSE)&amp;"."&amp;VLOOKUP($D81&amp;"@1",'中間シート（個人）'!$F$6:$O$100,8,FALSE))</f>
      </c>
      <c r="T81" s="30">
        <f>IF(ISERROR(VLOOKUP($D81&amp;"@2",'中間シート（個人）'!$F$6:$O$100,4,FALSE)&amp;VLOOKUP($D81&amp;"@2",'中間シート（個人）'!$F$6:$O$100,5,FALSE)),"",VLOOKUP($D81&amp;"@2",'中間シート（個人）'!$F$6:$O$100,4,FALSE)&amp;VLOOKUP($D81&amp;"@2",'中間シート（個人）'!$F$6:$O$100,5,FALSE))</f>
      </c>
      <c r="U81" s="30">
        <f>IF(ISERROR(VLOOKUP($D81&amp;"@2",'中間シート（個人）'!$F$6:$O$100,6,FALSE)&amp;VLOOKUP($D81&amp;"@2",'中間シート（個人）'!$F$6:$O$100,7,FALSE)&amp;"."&amp;VLOOKUP($D81&amp;"@2",'中間シート（個人）'!$F$6:$O$100,8,FALSE)),"",VLOOKUP($D81&amp;"@2",'中間シート（個人）'!$F$6:$O$100,6,FALSE)&amp;VLOOKUP($D81&amp;"@2",'中間シート（個人）'!$F$6:$O$100,7,FALSE)&amp;"."&amp;VLOOKUP($D81&amp;"@2",'中間シート（個人）'!$F$6:$O$100,8,FALSE))</f>
      </c>
      <c r="V81" s="30">
        <f>IF(ISERROR(VLOOKUP($D81&amp;"@3",'中間シート（個人）'!$F$6:$O$100,4,FALSE)&amp;VLOOKUP($D81&amp;"@3",'中間シート（個人）'!$F$6:$O$100,5,FALSE)),"",VLOOKUP($D81&amp;"@3",'中間シート（個人）'!$F$6:$O$100,4,FALSE)&amp;VLOOKUP($D81&amp;"@3",'中間シート（個人）'!$F$6:$O$100,5,FALSE))</f>
      </c>
      <c r="W81" s="30">
        <f>IF(ISERROR(VLOOKUP($D81&amp;"@3",'中間シート（個人）'!$F$6:$O$100,6,FALSE)&amp;VLOOKUP($D81&amp;"@3",'中間シート（個人）'!$F$6:$O$100,7,FALSE)&amp;"."&amp;VLOOKUP($D81&amp;"@3",'中間シート（個人）'!$F$6:$O$100,8,FALSE)),"",VLOOKUP($D81&amp;"@3",'中間シート（個人）'!$F$6:$O$100,6,FALSE)&amp;VLOOKUP($D81&amp;"@3",'中間シート（個人）'!$F$6:$O$100,7,FALSE)&amp;"."&amp;VLOOKUP($D81&amp;"@3",'中間シート（個人）'!$F$6:$O$100,8,FALSE))</f>
      </c>
      <c r="X81" s="30">
        <f>IF(ISERROR(VLOOKUP($D81&amp;"@4",'中間シート（個人）'!$F$6:$O$100,4,FALSE)&amp;VLOOKUP($D81&amp;"@4",'中間シート（個人）'!$F$6:$O$100,5,FALSE)),"",VLOOKUP($D81&amp;"@4",'中間シート（個人）'!$F$6:$O$100,4,FALSE)&amp;VLOOKUP($D81&amp;"@4",'中間シート（個人）'!$F$6:$O$100,5,FALSE))</f>
      </c>
      <c r="Y81" s="30">
        <f>IF(ISERROR(VLOOKUP($D81&amp;"@4",'中間シート（個人）'!$F$6:$O$100,6,FALSE)&amp;VLOOKUP($D81&amp;"@4",'中間シート（個人）'!$F$6:$O$100,7,FALSE)&amp;"."&amp;VLOOKUP($D81&amp;"@4",'中間シート（個人）'!$F$6:$O$100,8,FALSE)),"",VLOOKUP($D81&amp;"@4",'中間シート（個人）'!$F$6:$O$100,6,FALSE)&amp;VLOOKUP($D81&amp;"@4",'中間シート（個人）'!$F$6:$O$100,7,FALSE)&amp;"."&amp;VLOOKUP($D81&amp;"@4",'中間シート（個人）'!$F$6:$O$100,8,FALSE))</f>
      </c>
      <c r="Z81" s="30">
        <f>IF(ISERROR(VLOOKUP($D81&amp;"@5",'中間シート（個人）'!$F$6:$O$100,4,FALSE)&amp;VLOOKUP($D81&amp;"@5",'中間シート（個人）'!$F$6:$O$100,5,FALSE)),"",VLOOKUP($D81&amp;"@5",'中間シート（個人）'!$F$6:$O$100,4,FALSE)&amp;VLOOKUP($D81&amp;"@5",'中間シート（個人）'!$F$6:$O$100,5,FALSE))</f>
      </c>
      <c r="AA81" s="30">
        <f>IF(ISERROR(VLOOKUP($D81&amp;"@5",'中間シート（個人）'!$F$6:$O$100,6,FALSE)&amp;VLOOKUP($D81&amp;"@5",'中間シート（個人）'!$F$6:$O$100,7,FALSE)&amp;"."&amp;VLOOKUP($D81&amp;"@5",'中間シート（個人）'!$F$6:$O$100,8,FALSE)),"",VLOOKUP($D81&amp;"@5",'中間シート（個人）'!$F$6:$O$100,6,FALSE)&amp;VLOOKUP($D81&amp;"@5",'中間シート（個人）'!$F$6:$O$100,7,FALSE)&amp;"."&amp;VLOOKUP($D81&amp;"@5",'中間シート（個人）'!$F$6:$O$100,8,FALSE))</f>
      </c>
      <c r="AB81" s="30">
        <f>IF(ISERROR(VLOOKUP($D81&amp;"@6",'中間シート（個人）'!$F$6:$O$100,4,FALSE)&amp;VLOOKUP($D81&amp;"@6",'中間シート（個人）'!$F$6:$O$100,5,FALSE)),"",VLOOKUP($D81&amp;"@6",'中間シート（個人）'!$F$6:$O$100,4,FALSE)&amp;VLOOKUP($D81&amp;"@6",'中間シート（個人）'!$F$6:$O$100,5,FALSE))</f>
      </c>
      <c r="AC81" s="30">
        <f>IF(ISERROR(VLOOKUP($D81&amp;"@6",'中間シート（個人）'!$F$6:$O$100,6,FALSE)&amp;VLOOKUP($D81&amp;"@6",'中間シート（個人）'!$F$6:$O$100,7,FALSE)&amp;"."&amp;VLOOKUP($D81&amp;"@6",'中間シート（個人）'!$F$6:$O$100,8,FALSE)),"",VLOOKUP($D81&amp;"@6",'中間シート（個人）'!$F$6:$O$100,6,FALSE)&amp;VLOOKUP($D81&amp;"@6",'中間シート（個人）'!$F$6:$O$100,7,FALSE)&amp;"."&amp;VLOOKUP($D81&amp;"@6",'中間シート（個人）'!$F$6:$O$100,8,FALSE))</f>
      </c>
      <c r="AD81" s="30">
        <f>IF(ISERROR(VLOOKUP($D81&amp;"@7",'中間シート（個人）'!$F$6:$O$100,4,FALSE)&amp;VLOOKUP($D81&amp;"@7",'中間シート（個人）'!$F$6:$O$100,5,FALSE)),"",VLOOKUP($D81&amp;"@7",'中間シート（個人）'!$F$6:$O$100,4,FALSE)&amp;VLOOKUP($D81&amp;"@7",'中間シート（個人）'!$F$6:$O$100,5,FALSE))</f>
      </c>
      <c r="AE81" s="30">
        <f>IF(ISERROR(VLOOKUP($D81&amp;"@7",'中間シート（個人）'!$F$6:$O$100,6,FALSE)&amp;VLOOKUP($D81&amp;"@7",'中間シート（個人）'!$F$6:$O$100,7,FALSE)&amp;"."&amp;VLOOKUP($D81&amp;"@7",'中間シート（個人）'!$F$6:$O$100,8,FALSE)),"",VLOOKUP($D81&amp;"@7",'中間シート（個人）'!$F$6:$O$100,6,FALSE)&amp;VLOOKUP($D81&amp;"@7",'中間シート（個人）'!$F$6:$O$100,7,FALSE)&amp;"."&amp;VLOOKUP($D81&amp;"@7",'中間シート（個人）'!$F$6:$O$100,8,FALSE))</f>
      </c>
      <c r="AF81" s="30">
        <f>IF(ISERROR(VLOOKUP($D81&amp;"@8",'中間シート（個人）'!$F$6:$O$100,4,FALSE)&amp;VLOOKUP($D81&amp;"@8",'中間シート（個人）'!$F$6:$O$100,5,FALSE)),"",VLOOKUP($D81&amp;"@8",'中間シート（個人）'!$F$6:$O$100,4,FALSE)&amp;VLOOKUP($D81&amp;"@8",'中間シート（個人）'!$F$6:$O$100,5,FALSE))</f>
      </c>
      <c r="AG81" s="30">
        <f>IF(ISERROR(VLOOKUP($D81&amp;"@8",'中間シート（個人）'!$F$6:$O$100,6,FALSE)&amp;VLOOKUP($D81&amp;"@8",'中間シート（個人）'!$F$6:$O$100,7,FALSE)&amp;"."&amp;VLOOKUP($D81&amp;"@8",'中間シート（個人）'!$F$6:$O$100,8,FALSE)),"",VLOOKUP($D81&amp;"@8",'中間シート（個人）'!$F$6:$O$100,6,FALSE)&amp;VLOOKUP($D81&amp;"@8",'中間シート（個人）'!$F$6:$O$100,7,FALSE)&amp;"."&amp;VLOOKUP($D81&amp;"@8",'中間シート（個人）'!$F$6:$O$100,8,FALSE))</f>
      </c>
      <c r="AH81" s="30">
        <f>IF(ISERROR(VLOOKUP($D81&amp;"@9",'中間シート（個人）'!$F$6:$O$100,4,FALSE)&amp;VLOOKUP($D81&amp;"@9",'中間シート（個人）'!$F$6:$O$100,5,FALSE)),"",VLOOKUP($D81&amp;"@9",'中間シート（個人）'!$F$6:$O$100,4,FALSE)&amp;VLOOKUP($D81&amp;"@9",'中間シート（個人）'!$F$6:$O$100,5,FALSE))</f>
      </c>
      <c r="AI81" s="30">
        <f>IF(ISERROR(VLOOKUP($D81&amp;"@9",'中間シート（個人）'!$F$6:$O$100,6,FALSE)&amp;VLOOKUP($D81&amp;"@9",'中間シート（個人）'!$F$6:$O$100,7,FALSE)&amp;"."&amp;VLOOKUP($D81&amp;"@9",'中間シート（個人）'!$F$6:$O$100,8,FALSE)),"",VLOOKUP($D81&amp;"@9",'中間シート（個人）'!$F$6:$O$100,6,FALSE)&amp;VLOOKUP($D81&amp;"@9",'中間シート（個人）'!$F$6:$O$100,7,FALSE)&amp;"."&amp;VLOOKUP($D81&amp;"@9",'中間シート（個人）'!$F$6:$O$100,8,FALSE))</f>
      </c>
      <c r="AJ81" s="30">
        <f>IF(ISERROR(VLOOKUP($D81&amp;"@10",'中間シート（個人）'!$F$6:$O$100,4,FALSE)&amp;VLOOKUP($D81&amp;"@10",'中間シート（個人）'!$F$6:$O$100,5,FALSE)),"",VLOOKUP($D81&amp;"@10",'中間シート（個人）'!$F$6:$O$100,4,FALSE)&amp;VLOOKUP($D81&amp;"@10",'中間シート（個人）'!$F$6:$O$100,5,FALSE))</f>
      </c>
      <c r="AK81" s="30">
        <f>IF(ISERROR(VLOOKUP($D81&amp;"@10",'中間シート（個人）'!$F$6:$O$100,6,FALSE)&amp;VLOOKUP($D81&amp;"@10",'中間シート（個人）'!$F$6:$O$100,7,FALSE)&amp;"."&amp;VLOOKUP($D81&amp;"@10",'中間シート（個人）'!$F$6:$O$100,8,FALSE)),"",VLOOKUP($D81&amp;"@10",'中間シート（個人）'!$F$6:$O$100,6,FALSE)&amp;VLOOKUP($D81&amp;"@10",'中間シート（個人）'!$F$6:$O$100,7,FALSE)&amp;"."&amp;VLOOKUP($D81&amp;"@10",'中間シート（個人）'!$F$6:$O$100,8,FALSE))</f>
      </c>
    </row>
    <row r="82" spans="3:37" ht="13.5">
      <c r="C82" s="30">
        <f>IF('中間シート（個人）'!D84="○","",VLOOKUP('個人種目'!F84,Sheet2!$A$2:$B$3,2,FALSE))</f>
      </c>
      <c r="D82" s="30">
        <f>IF('中間シート（個人）'!D84="○","",'中間シート（個人）'!C84)</f>
      </c>
      <c r="E82" s="30">
        <f>IF('中間シート（個人）'!D84="○","",ASC('個人種目'!D84&amp;" "&amp;'個人種目'!E84))</f>
      </c>
      <c r="F82" s="30">
        <f>IF('中間シート（個人）'!D84="○","",'個人種目'!G84&amp;IF(LEN('個人種目'!H84)=1,"0"&amp;'個人種目'!H84,'個人種目'!H84)&amp;IF(LEN('個人種目'!I84)=1,"0"&amp;'個人種目'!I84,'個人種目'!I84))</f>
      </c>
      <c r="G82" s="31">
        <f>IF('中間シート（個人）'!D84="○","",5)</f>
      </c>
      <c r="H82" s="30">
        <f>IF('中間シート（個人）'!D84="○","",0)</f>
      </c>
      <c r="I82" s="30">
        <f>IF('中間シート（個人）'!D84="○","",'中間シート（個人）'!H84)</f>
      </c>
      <c r="K82" s="30">
        <f>IF('中間シート（個人）'!D84="○","",'個人種目'!$K$1)</f>
      </c>
      <c r="M82" s="30">
        <f>IF('中間シート（個人）'!D84="○","",'個人種目'!$K$1)</f>
      </c>
      <c r="Q82" s="30">
        <f>IF('中間シート（個人）'!D84="○","",4)</f>
      </c>
      <c r="R82" s="30">
        <f>IF(ISERROR(VLOOKUP($D82&amp;"@1",'中間シート（個人）'!$F$6:$O$100,4,FALSE)&amp;VLOOKUP($D82&amp;"@1",'中間シート（個人）'!$F$6:$O$100,5,FALSE)),"",VLOOKUP($D82&amp;"@1",'中間シート（個人）'!$F$6:$O$100,4,FALSE)&amp;VLOOKUP($D82&amp;"@1",'中間シート（個人）'!$F$6:$O$100,5,FALSE))</f>
      </c>
      <c r="S82" s="30">
        <f>IF(ISERROR(VLOOKUP($D82&amp;"@1",'中間シート（個人）'!$F$6:$O$100,6,FALSE)&amp;VLOOKUP($D82&amp;"@1",'中間シート（個人）'!$F$6:$O$100,7,FALSE)&amp;"."&amp;VLOOKUP($D82&amp;"@1",'中間シート（個人）'!$F$6:$O$100,8,FALSE)),"",VLOOKUP($D82&amp;"@1",'中間シート（個人）'!$F$6:$O$100,6,FALSE)&amp;VLOOKUP($D82&amp;"@1",'中間シート（個人）'!$F$6:$O$100,7,FALSE)&amp;"."&amp;VLOOKUP($D82&amp;"@1",'中間シート（個人）'!$F$6:$O$100,8,FALSE))</f>
      </c>
      <c r="T82" s="30">
        <f>IF(ISERROR(VLOOKUP($D82&amp;"@2",'中間シート（個人）'!$F$6:$O$100,4,FALSE)&amp;VLOOKUP($D82&amp;"@2",'中間シート（個人）'!$F$6:$O$100,5,FALSE)),"",VLOOKUP($D82&amp;"@2",'中間シート（個人）'!$F$6:$O$100,4,FALSE)&amp;VLOOKUP($D82&amp;"@2",'中間シート（個人）'!$F$6:$O$100,5,FALSE))</f>
      </c>
      <c r="U82" s="30">
        <f>IF(ISERROR(VLOOKUP($D82&amp;"@2",'中間シート（個人）'!$F$6:$O$100,6,FALSE)&amp;VLOOKUP($D82&amp;"@2",'中間シート（個人）'!$F$6:$O$100,7,FALSE)&amp;"."&amp;VLOOKUP($D82&amp;"@2",'中間シート（個人）'!$F$6:$O$100,8,FALSE)),"",VLOOKUP($D82&amp;"@2",'中間シート（個人）'!$F$6:$O$100,6,FALSE)&amp;VLOOKUP($D82&amp;"@2",'中間シート（個人）'!$F$6:$O$100,7,FALSE)&amp;"."&amp;VLOOKUP($D82&amp;"@2",'中間シート（個人）'!$F$6:$O$100,8,FALSE))</f>
      </c>
      <c r="V82" s="30">
        <f>IF(ISERROR(VLOOKUP($D82&amp;"@3",'中間シート（個人）'!$F$6:$O$100,4,FALSE)&amp;VLOOKUP($D82&amp;"@3",'中間シート（個人）'!$F$6:$O$100,5,FALSE)),"",VLOOKUP($D82&amp;"@3",'中間シート（個人）'!$F$6:$O$100,4,FALSE)&amp;VLOOKUP($D82&amp;"@3",'中間シート（個人）'!$F$6:$O$100,5,FALSE))</f>
      </c>
      <c r="W82" s="30">
        <f>IF(ISERROR(VLOOKUP($D82&amp;"@3",'中間シート（個人）'!$F$6:$O$100,6,FALSE)&amp;VLOOKUP($D82&amp;"@3",'中間シート（個人）'!$F$6:$O$100,7,FALSE)&amp;"."&amp;VLOOKUP($D82&amp;"@3",'中間シート（個人）'!$F$6:$O$100,8,FALSE)),"",VLOOKUP($D82&amp;"@3",'中間シート（個人）'!$F$6:$O$100,6,FALSE)&amp;VLOOKUP($D82&amp;"@3",'中間シート（個人）'!$F$6:$O$100,7,FALSE)&amp;"."&amp;VLOOKUP($D82&amp;"@3",'中間シート（個人）'!$F$6:$O$100,8,FALSE))</f>
      </c>
      <c r="X82" s="30">
        <f>IF(ISERROR(VLOOKUP($D82&amp;"@4",'中間シート（個人）'!$F$6:$O$100,4,FALSE)&amp;VLOOKUP($D82&amp;"@4",'中間シート（個人）'!$F$6:$O$100,5,FALSE)),"",VLOOKUP($D82&amp;"@4",'中間シート（個人）'!$F$6:$O$100,4,FALSE)&amp;VLOOKUP($D82&amp;"@4",'中間シート（個人）'!$F$6:$O$100,5,FALSE))</f>
      </c>
      <c r="Y82" s="30">
        <f>IF(ISERROR(VLOOKUP($D82&amp;"@4",'中間シート（個人）'!$F$6:$O$100,6,FALSE)&amp;VLOOKUP($D82&amp;"@4",'中間シート（個人）'!$F$6:$O$100,7,FALSE)&amp;"."&amp;VLOOKUP($D82&amp;"@4",'中間シート（個人）'!$F$6:$O$100,8,FALSE)),"",VLOOKUP($D82&amp;"@4",'中間シート（個人）'!$F$6:$O$100,6,FALSE)&amp;VLOOKUP($D82&amp;"@4",'中間シート（個人）'!$F$6:$O$100,7,FALSE)&amp;"."&amp;VLOOKUP($D82&amp;"@4",'中間シート（個人）'!$F$6:$O$100,8,FALSE))</f>
      </c>
      <c r="Z82" s="30">
        <f>IF(ISERROR(VLOOKUP($D82&amp;"@5",'中間シート（個人）'!$F$6:$O$100,4,FALSE)&amp;VLOOKUP($D82&amp;"@5",'中間シート（個人）'!$F$6:$O$100,5,FALSE)),"",VLOOKUP($D82&amp;"@5",'中間シート（個人）'!$F$6:$O$100,4,FALSE)&amp;VLOOKUP($D82&amp;"@5",'中間シート（個人）'!$F$6:$O$100,5,FALSE))</f>
      </c>
      <c r="AA82" s="30">
        <f>IF(ISERROR(VLOOKUP($D82&amp;"@5",'中間シート（個人）'!$F$6:$O$100,6,FALSE)&amp;VLOOKUP($D82&amp;"@5",'中間シート（個人）'!$F$6:$O$100,7,FALSE)&amp;"."&amp;VLOOKUP($D82&amp;"@5",'中間シート（個人）'!$F$6:$O$100,8,FALSE)),"",VLOOKUP($D82&amp;"@5",'中間シート（個人）'!$F$6:$O$100,6,FALSE)&amp;VLOOKUP($D82&amp;"@5",'中間シート（個人）'!$F$6:$O$100,7,FALSE)&amp;"."&amp;VLOOKUP($D82&amp;"@5",'中間シート（個人）'!$F$6:$O$100,8,FALSE))</f>
      </c>
      <c r="AB82" s="30">
        <f>IF(ISERROR(VLOOKUP($D82&amp;"@6",'中間シート（個人）'!$F$6:$O$100,4,FALSE)&amp;VLOOKUP($D82&amp;"@6",'中間シート（個人）'!$F$6:$O$100,5,FALSE)),"",VLOOKUP($D82&amp;"@6",'中間シート（個人）'!$F$6:$O$100,4,FALSE)&amp;VLOOKUP($D82&amp;"@6",'中間シート（個人）'!$F$6:$O$100,5,FALSE))</f>
      </c>
      <c r="AC82" s="30">
        <f>IF(ISERROR(VLOOKUP($D82&amp;"@6",'中間シート（個人）'!$F$6:$O$100,6,FALSE)&amp;VLOOKUP($D82&amp;"@6",'中間シート（個人）'!$F$6:$O$100,7,FALSE)&amp;"."&amp;VLOOKUP($D82&amp;"@6",'中間シート（個人）'!$F$6:$O$100,8,FALSE)),"",VLOOKUP($D82&amp;"@6",'中間シート（個人）'!$F$6:$O$100,6,FALSE)&amp;VLOOKUP($D82&amp;"@6",'中間シート（個人）'!$F$6:$O$100,7,FALSE)&amp;"."&amp;VLOOKUP($D82&amp;"@6",'中間シート（個人）'!$F$6:$O$100,8,FALSE))</f>
      </c>
      <c r="AD82" s="30">
        <f>IF(ISERROR(VLOOKUP($D82&amp;"@7",'中間シート（個人）'!$F$6:$O$100,4,FALSE)&amp;VLOOKUP($D82&amp;"@7",'中間シート（個人）'!$F$6:$O$100,5,FALSE)),"",VLOOKUP($D82&amp;"@7",'中間シート（個人）'!$F$6:$O$100,4,FALSE)&amp;VLOOKUP($D82&amp;"@7",'中間シート（個人）'!$F$6:$O$100,5,FALSE))</f>
      </c>
      <c r="AE82" s="30">
        <f>IF(ISERROR(VLOOKUP($D82&amp;"@7",'中間シート（個人）'!$F$6:$O$100,6,FALSE)&amp;VLOOKUP($D82&amp;"@7",'中間シート（個人）'!$F$6:$O$100,7,FALSE)&amp;"."&amp;VLOOKUP($D82&amp;"@7",'中間シート（個人）'!$F$6:$O$100,8,FALSE)),"",VLOOKUP($D82&amp;"@7",'中間シート（個人）'!$F$6:$O$100,6,FALSE)&amp;VLOOKUP($D82&amp;"@7",'中間シート（個人）'!$F$6:$O$100,7,FALSE)&amp;"."&amp;VLOOKUP($D82&amp;"@7",'中間シート（個人）'!$F$6:$O$100,8,FALSE))</f>
      </c>
      <c r="AF82" s="30">
        <f>IF(ISERROR(VLOOKUP($D82&amp;"@8",'中間シート（個人）'!$F$6:$O$100,4,FALSE)&amp;VLOOKUP($D82&amp;"@8",'中間シート（個人）'!$F$6:$O$100,5,FALSE)),"",VLOOKUP($D82&amp;"@8",'中間シート（個人）'!$F$6:$O$100,4,FALSE)&amp;VLOOKUP($D82&amp;"@8",'中間シート（個人）'!$F$6:$O$100,5,FALSE))</f>
      </c>
      <c r="AG82" s="30">
        <f>IF(ISERROR(VLOOKUP($D82&amp;"@8",'中間シート（個人）'!$F$6:$O$100,6,FALSE)&amp;VLOOKUP($D82&amp;"@8",'中間シート（個人）'!$F$6:$O$100,7,FALSE)&amp;"."&amp;VLOOKUP($D82&amp;"@8",'中間シート（個人）'!$F$6:$O$100,8,FALSE)),"",VLOOKUP($D82&amp;"@8",'中間シート（個人）'!$F$6:$O$100,6,FALSE)&amp;VLOOKUP($D82&amp;"@8",'中間シート（個人）'!$F$6:$O$100,7,FALSE)&amp;"."&amp;VLOOKUP($D82&amp;"@8",'中間シート（個人）'!$F$6:$O$100,8,FALSE))</f>
      </c>
      <c r="AH82" s="30">
        <f>IF(ISERROR(VLOOKUP($D82&amp;"@9",'中間シート（個人）'!$F$6:$O$100,4,FALSE)&amp;VLOOKUP($D82&amp;"@9",'中間シート（個人）'!$F$6:$O$100,5,FALSE)),"",VLOOKUP($D82&amp;"@9",'中間シート（個人）'!$F$6:$O$100,4,FALSE)&amp;VLOOKUP($D82&amp;"@9",'中間シート（個人）'!$F$6:$O$100,5,FALSE))</f>
      </c>
      <c r="AI82" s="30">
        <f>IF(ISERROR(VLOOKUP($D82&amp;"@9",'中間シート（個人）'!$F$6:$O$100,6,FALSE)&amp;VLOOKUP($D82&amp;"@9",'中間シート（個人）'!$F$6:$O$100,7,FALSE)&amp;"."&amp;VLOOKUP($D82&amp;"@9",'中間シート（個人）'!$F$6:$O$100,8,FALSE)),"",VLOOKUP($D82&amp;"@9",'中間シート（個人）'!$F$6:$O$100,6,FALSE)&amp;VLOOKUP($D82&amp;"@9",'中間シート（個人）'!$F$6:$O$100,7,FALSE)&amp;"."&amp;VLOOKUP($D82&amp;"@9",'中間シート（個人）'!$F$6:$O$100,8,FALSE))</f>
      </c>
      <c r="AJ82" s="30">
        <f>IF(ISERROR(VLOOKUP($D82&amp;"@10",'中間シート（個人）'!$F$6:$O$100,4,FALSE)&amp;VLOOKUP($D82&amp;"@10",'中間シート（個人）'!$F$6:$O$100,5,FALSE)),"",VLOOKUP($D82&amp;"@10",'中間シート（個人）'!$F$6:$O$100,4,FALSE)&amp;VLOOKUP($D82&amp;"@10",'中間シート（個人）'!$F$6:$O$100,5,FALSE))</f>
      </c>
      <c r="AK82" s="30">
        <f>IF(ISERROR(VLOOKUP($D82&amp;"@10",'中間シート（個人）'!$F$6:$O$100,6,FALSE)&amp;VLOOKUP($D82&amp;"@10",'中間シート（個人）'!$F$6:$O$100,7,FALSE)&amp;"."&amp;VLOOKUP($D82&amp;"@10",'中間シート（個人）'!$F$6:$O$100,8,FALSE)),"",VLOOKUP($D82&amp;"@10",'中間シート（個人）'!$F$6:$O$100,6,FALSE)&amp;VLOOKUP($D82&amp;"@10",'中間シート（個人）'!$F$6:$O$100,7,FALSE)&amp;"."&amp;VLOOKUP($D82&amp;"@10",'中間シート（個人）'!$F$6:$O$100,8,FALSE))</f>
      </c>
    </row>
    <row r="83" spans="3:37" ht="13.5">
      <c r="C83" s="30">
        <f>IF('中間シート（個人）'!D85="○","",VLOOKUP('個人種目'!F85,Sheet2!$A$2:$B$3,2,FALSE))</f>
      </c>
      <c r="D83" s="30">
        <f>IF('中間シート（個人）'!D85="○","",'中間シート（個人）'!C85)</f>
      </c>
      <c r="E83" s="30">
        <f>IF('中間シート（個人）'!D85="○","",ASC('個人種目'!D85&amp;" "&amp;'個人種目'!E85))</f>
      </c>
      <c r="F83" s="30">
        <f>IF('中間シート（個人）'!D85="○","",'個人種目'!G85&amp;IF(LEN('個人種目'!H85)=1,"0"&amp;'個人種目'!H85,'個人種目'!H85)&amp;IF(LEN('個人種目'!I85)=1,"0"&amp;'個人種目'!I85,'個人種目'!I85))</f>
      </c>
      <c r="G83" s="31">
        <f>IF('中間シート（個人）'!D85="○","",5)</f>
      </c>
      <c r="H83" s="30">
        <f>IF('中間シート（個人）'!D85="○","",0)</f>
      </c>
      <c r="I83" s="30">
        <f>IF('中間シート（個人）'!D85="○","",'中間シート（個人）'!H85)</f>
      </c>
      <c r="K83" s="30">
        <f>IF('中間シート（個人）'!D85="○","",'個人種目'!$K$1)</f>
      </c>
      <c r="M83" s="30">
        <f>IF('中間シート（個人）'!D85="○","",'個人種目'!$K$1)</f>
      </c>
      <c r="Q83" s="30">
        <f>IF('中間シート（個人）'!D85="○","",4)</f>
      </c>
      <c r="R83" s="30">
        <f>IF(ISERROR(VLOOKUP($D83&amp;"@1",'中間シート（個人）'!$F$6:$O$100,4,FALSE)&amp;VLOOKUP($D83&amp;"@1",'中間シート（個人）'!$F$6:$O$100,5,FALSE)),"",VLOOKUP($D83&amp;"@1",'中間シート（個人）'!$F$6:$O$100,4,FALSE)&amp;VLOOKUP($D83&amp;"@1",'中間シート（個人）'!$F$6:$O$100,5,FALSE))</f>
      </c>
      <c r="S83" s="30">
        <f>IF(ISERROR(VLOOKUP($D83&amp;"@1",'中間シート（個人）'!$F$6:$O$100,6,FALSE)&amp;VLOOKUP($D83&amp;"@1",'中間シート（個人）'!$F$6:$O$100,7,FALSE)&amp;"."&amp;VLOOKUP($D83&amp;"@1",'中間シート（個人）'!$F$6:$O$100,8,FALSE)),"",VLOOKUP($D83&amp;"@1",'中間シート（個人）'!$F$6:$O$100,6,FALSE)&amp;VLOOKUP($D83&amp;"@1",'中間シート（個人）'!$F$6:$O$100,7,FALSE)&amp;"."&amp;VLOOKUP($D83&amp;"@1",'中間シート（個人）'!$F$6:$O$100,8,FALSE))</f>
      </c>
      <c r="T83" s="30">
        <f>IF(ISERROR(VLOOKUP($D83&amp;"@2",'中間シート（個人）'!$F$6:$O$100,4,FALSE)&amp;VLOOKUP($D83&amp;"@2",'中間シート（個人）'!$F$6:$O$100,5,FALSE)),"",VLOOKUP($D83&amp;"@2",'中間シート（個人）'!$F$6:$O$100,4,FALSE)&amp;VLOOKUP($D83&amp;"@2",'中間シート（個人）'!$F$6:$O$100,5,FALSE))</f>
      </c>
      <c r="U83" s="30">
        <f>IF(ISERROR(VLOOKUP($D83&amp;"@2",'中間シート（個人）'!$F$6:$O$100,6,FALSE)&amp;VLOOKUP($D83&amp;"@2",'中間シート（個人）'!$F$6:$O$100,7,FALSE)&amp;"."&amp;VLOOKUP($D83&amp;"@2",'中間シート（個人）'!$F$6:$O$100,8,FALSE)),"",VLOOKUP($D83&amp;"@2",'中間シート（個人）'!$F$6:$O$100,6,FALSE)&amp;VLOOKUP($D83&amp;"@2",'中間シート（個人）'!$F$6:$O$100,7,FALSE)&amp;"."&amp;VLOOKUP($D83&amp;"@2",'中間シート（個人）'!$F$6:$O$100,8,FALSE))</f>
      </c>
      <c r="V83" s="30">
        <f>IF(ISERROR(VLOOKUP($D83&amp;"@3",'中間シート（個人）'!$F$6:$O$100,4,FALSE)&amp;VLOOKUP($D83&amp;"@3",'中間シート（個人）'!$F$6:$O$100,5,FALSE)),"",VLOOKUP($D83&amp;"@3",'中間シート（個人）'!$F$6:$O$100,4,FALSE)&amp;VLOOKUP($D83&amp;"@3",'中間シート（個人）'!$F$6:$O$100,5,FALSE))</f>
      </c>
      <c r="W83" s="30">
        <f>IF(ISERROR(VLOOKUP($D83&amp;"@3",'中間シート（個人）'!$F$6:$O$100,6,FALSE)&amp;VLOOKUP($D83&amp;"@3",'中間シート（個人）'!$F$6:$O$100,7,FALSE)&amp;"."&amp;VLOOKUP($D83&amp;"@3",'中間シート（個人）'!$F$6:$O$100,8,FALSE)),"",VLOOKUP($D83&amp;"@3",'中間シート（個人）'!$F$6:$O$100,6,FALSE)&amp;VLOOKUP($D83&amp;"@3",'中間シート（個人）'!$F$6:$O$100,7,FALSE)&amp;"."&amp;VLOOKUP($D83&amp;"@3",'中間シート（個人）'!$F$6:$O$100,8,FALSE))</f>
      </c>
      <c r="X83" s="30">
        <f>IF(ISERROR(VLOOKUP($D83&amp;"@4",'中間シート（個人）'!$F$6:$O$100,4,FALSE)&amp;VLOOKUP($D83&amp;"@4",'中間シート（個人）'!$F$6:$O$100,5,FALSE)),"",VLOOKUP($D83&amp;"@4",'中間シート（個人）'!$F$6:$O$100,4,FALSE)&amp;VLOOKUP($D83&amp;"@4",'中間シート（個人）'!$F$6:$O$100,5,FALSE))</f>
      </c>
      <c r="Y83" s="30">
        <f>IF(ISERROR(VLOOKUP($D83&amp;"@4",'中間シート（個人）'!$F$6:$O$100,6,FALSE)&amp;VLOOKUP($D83&amp;"@4",'中間シート（個人）'!$F$6:$O$100,7,FALSE)&amp;"."&amp;VLOOKUP($D83&amp;"@4",'中間シート（個人）'!$F$6:$O$100,8,FALSE)),"",VLOOKUP($D83&amp;"@4",'中間シート（個人）'!$F$6:$O$100,6,FALSE)&amp;VLOOKUP($D83&amp;"@4",'中間シート（個人）'!$F$6:$O$100,7,FALSE)&amp;"."&amp;VLOOKUP($D83&amp;"@4",'中間シート（個人）'!$F$6:$O$100,8,FALSE))</f>
      </c>
      <c r="Z83" s="30">
        <f>IF(ISERROR(VLOOKUP($D83&amp;"@5",'中間シート（個人）'!$F$6:$O$100,4,FALSE)&amp;VLOOKUP($D83&amp;"@5",'中間シート（個人）'!$F$6:$O$100,5,FALSE)),"",VLOOKUP($D83&amp;"@5",'中間シート（個人）'!$F$6:$O$100,4,FALSE)&amp;VLOOKUP($D83&amp;"@5",'中間シート（個人）'!$F$6:$O$100,5,FALSE))</f>
      </c>
      <c r="AA83" s="30">
        <f>IF(ISERROR(VLOOKUP($D83&amp;"@5",'中間シート（個人）'!$F$6:$O$100,6,FALSE)&amp;VLOOKUP($D83&amp;"@5",'中間シート（個人）'!$F$6:$O$100,7,FALSE)&amp;"."&amp;VLOOKUP($D83&amp;"@5",'中間シート（個人）'!$F$6:$O$100,8,FALSE)),"",VLOOKUP($D83&amp;"@5",'中間シート（個人）'!$F$6:$O$100,6,FALSE)&amp;VLOOKUP($D83&amp;"@5",'中間シート（個人）'!$F$6:$O$100,7,FALSE)&amp;"."&amp;VLOOKUP($D83&amp;"@5",'中間シート（個人）'!$F$6:$O$100,8,FALSE))</f>
      </c>
      <c r="AB83" s="30">
        <f>IF(ISERROR(VLOOKUP($D83&amp;"@6",'中間シート（個人）'!$F$6:$O$100,4,FALSE)&amp;VLOOKUP($D83&amp;"@6",'中間シート（個人）'!$F$6:$O$100,5,FALSE)),"",VLOOKUP($D83&amp;"@6",'中間シート（個人）'!$F$6:$O$100,4,FALSE)&amp;VLOOKUP($D83&amp;"@6",'中間シート（個人）'!$F$6:$O$100,5,FALSE))</f>
      </c>
      <c r="AC83" s="30">
        <f>IF(ISERROR(VLOOKUP($D83&amp;"@6",'中間シート（個人）'!$F$6:$O$100,6,FALSE)&amp;VLOOKUP($D83&amp;"@6",'中間シート（個人）'!$F$6:$O$100,7,FALSE)&amp;"."&amp;VLOOKUP($D83&amp;"@6",'中間シート（個人）'!$F$6:$O$100,8,FALSE)),"",VLOOKUP($D83&amp;"@6",'中間シート（個人）'!$F$6:$O$100,6,FALSE)&amp;VLOOKUP($D83&amp;"@6",'中間シート（個人）'!$F$6:$O$100,7,FALSE)&amp;"."&amp;VLOOKUP($D83&amp;"@6",'中間シート（個人）'!$F$6:$O$100,8,FALSE))</f>
      </c>
      <c r="AD83" s="30">
        <f>IF(ISERROR(VLOOKUP($D83&amp;"@7",'中間シート（個人）'!$F$6:$O$100,4,FALSE)&amp;VLOOKUP($D83&amp;"@7",'中間シート（個人）'!$F$6:$O$100,5,FALSE)),"",VLOOKUP($D83&amp;"@7",'中間シート（個人）'!$F$6:$O$100,4,FALSE)&amp;VLOOKUP($D83&amp;"@7",'中間シート（個人）'!$F$6:$O$100,5,FALSE))</f>
      </c>
      <c r="AE83" s="30">
        <f>IF(ISERROR(VLOOKUP($D83&amp;"@7",'中間シート（個人）'!$F$6:$O$100,6,FALSE)&amp;VLOOKUP($D83&amp;"@7",'中間シート（個人）'!$F$6:$O$100,7,FALSE)&amp;"."&amp;VLOOKUP($D83&amp;"@7",'中間シート（個人）'!$F$6:$O$100,8,FALSE)),"",VLOOKUP($D83&amp;"@7",'中間シート（個人）'!$F$6:$O$100,6,FALSE)&amp;VLOOKUP($D83&amp;"@7",'中間シート（個人）'!$F$6:$O$100,7,FALSE)&amp;"."&amp;VLOOKUP($D83&amp;"@7",'中間シート（個人）'!$F$6:$O$100,8,FALSE))</f>
      </c>
      <c r="AF83" s="30">
        <f>IF(ISERROR(VLOOKUP($D83&amp;"@8",'中間シート（個人）'!$F$6:$O$100,4,FALSE)&amp;VLOOKUP($D83&amp;"@8",'中間シート（個人）'!$F$6:$O$100,5,FALSE)),"",VLOOKUP($D83&amp;"@8",'中間シート（個人）'!$F$6:$O$100,4,FALSE)&amp;VLOOKUP($D83&amp;"@8",'中間シート（個人）'!$F$6:$O$100,5,FALSE))</f>
      </c>
      <c r="AG83" s="30">
        <f>IF(ISERROR(VLOOKUP($D83&amp;"@8",'中間シート（個人）'!$F$6:$O$100,6,FALSE)&amp;VLOOKUP($D83&amp;"@8",'中間シート（個人）'!$F$6:$O$100,7,FALSE)&amp;"."&amp;VLOOKUP($D83&amp;"@8",'中間シート（個人）'!$F$6:$O$100,8,FALSE)),"",VLOOKUP($D83&amp;"@8",'中間シート（個人）'!$F$6:$O$100,6,FALSE)&amp;VLOOKUP($D83&amp;"@8",'中間シート（個人）'!$F$6:$O$100,7,FALSE)&amp;"."&amp;VLOOKUP($D83&amp;"@8",'中間シート（個人）'!$F$6:$O$100,8,FALSE))</f>
      </c>
      <c r="AH83" s="30">
        <f>IF(ISERROR(VLOOKUP($D83&amp;"@9",'中間シート（個人）'!$F$6:$O$100,4,FALSE)&amp;VLOOKUP($D83&amp;"@9",'中間シート（個人）'!$F$6:$O$100,5,FALSE)),"",VLOOKUP($D83&amp;"@9",'中間シート（個人）'!$F$6:$O$100,4,FALSE)&amp;VLOOKUP($D83&amp;"@9",'中間シート（個人）'!$F$6:$O$100,5,FALSE))</f>
      </c>
      <c r="AI83" s="30">
        <f>IF(ISERROR(VLOOKUP($D83&amp;"@9",'中間シート（個人）'!$F$6:$O$100,6,FALSE)&amp;VLOOKUP($D83&amp;"@9",'中間シート（個人）'!$F$6:$O$100,7,FALSE)&amp;"."&amp;VLOOKUP($D83&amp;"@9",'中間シート（個人）'!$F$6:$O$100,8,FALSE)),"",VLOOKUP($D83&amp;"@9",'中間シート（個人）'!$F$6:$O$100,6,FALSE)&amp;VLOOKUP($D83&amp;"@9",'中間シート（個人）'!$F$6:$O$100,7,FALSE)&amp;"."&amp;VLOOKUP($D83&amp;"@9",'中間シート（個人）'!$F$6:$O$100,8,FALSE))</f>
      </c>
      <c r="AJ83" s="30">
        <f>IF(ISERROR(VLOOKUP($D83&amp;"@10",'中間シート（個人）'!$F$6:$O$100,4,FALSE)&amp;VLOOKUP($D83&amp;"@10",'中間シート（個人）'!$F$6:$O$100,5,FALSE)),"",VLOOKUP($D83&amp;"@10",'中間シート（個人）'!$F$6:$O$100,4,FALSE)&amp;VLOOKUP($D83&amp;"@10",'中間シート（個人）'!$F$6:$O$100,5,FALSE))</f>
      </c>
      <c r="AK83" s="30">
        <f>IF(ISERROR(VLOOKUP($D83&amp;"@10",'中間シート（個人）'!$F$6:$O$100,6,FALSE)&amp;VLOOKUP($D83&amp;"@10",'中間シート（個人）'!$F$6:$O$100,7,FALSE)&amp;"."&amp;VLOOKUP($D83&amp;"@10",'中間シート（個人）'!$F$6:$O$100,8,FALSE)),"",VLOOKUP($D83&amp;"@10",'中間シート（個人）'!$F$6:$O$100,6,FALSE)&amp;VLOOKUP($D83&amp;"@10",'中間シート（個人）'!$F$6:$O$100,7,FALSE)&amp;"."&amp;VLOOKUP($D83&amp;"@10",'中間シート（個人）'!$F$6:$O$100,8,FALSE))</f>
      </c>
    </row>
    <row r="84" spans="3:37" ht="13.5">
      <c r="C84" s="30">
        <f>IF('中間シート（個人）'!D86="○","",VLOOKUP('個人種目'!F86,Sheet2!$A$2:$B$3,2,FALSE))</f>
      </c>
      <c r="D84" s="30">
        <f>IF('中間シート（個人）'!D86="○","",'中間シート（個人）'!C86)</f>
      </c>
      <c r="E84" s="30">
        <f>IF('中間シート（個人）'!D86="○","",ASC('個人種目'!D86&amp;" "&amp;'個人種目'!E86))</f>
      </c>
      <c r="F84" s="30">
        <f>IF('中間シート（個人）'!D86="○","",'個人種目'!G86&amp;IF(LEN('個人種目'!H86)=1,"0"&amp;'個人種目'!H86,'個人種目'!H86)&amp;IF(LEN('個人種目'!I86)=1,"0"&amp;'個人種目'!I86,'個人種目'!I86))</f>
      </c>
      <c r="G84" s="31">
        <f>IF('中間シート（個人）'!D86="○","",5)</f>
      </c>
      <c r="H84" s="30">
        <f>IF('中間シート（個人）'!D86="○","",0)</f>
      </c>
      <c r="I84" s="30">
        <f>IF('中間シート（個人）'!D86="○","",'中間シート（個人）'!H86)</f>
      </c>
      <c r="K84" s="30">
        <f>IF('中間シート（個人）'!D86="○","",'個人種目'!$K$1)</f>
      </c>
      <c r="M84" s="30">
        <f>IF('中間シート（個人）'!D86="○","",'個人種目'!$K$1)</f>
      </c>
      <c r="Q84" s="30">
        <f>IF('中間シート（個人）'!D86="○","",4)</f>
      </c>
      <c r="R84" s="30">
        <f>IF(ISERROR(VLOOKUP($D84&amp;"@1",'中間シート（個人）'!$F$6:$O$100,4,FALSE)&amp;VLOOKUP($D84&amp;"@1",'中間シート（個人）'!$F$6:$O$100,5,FALSE)),"",VLOOKUP($D84&amp;"@1",'中間シート（個人）'!$F$6:$O$100,4,FALSE)&amp;VLOOKUP($D84&amp;"@1",'中間シート（個人）'!$F$6:$O$100,5,FALSE))</f>
      </c>
      <c r="S84" s="30">
        <f>IF(ISERROR(VLOOKUP($D84&amp;"@1",'中間シート（個人）'!$F$6:$O$100,6,FALSE)&amp;VLOOKUP($D84&amp;"@1",'中間シート（個人）'!$F$6:$O$100,7,FALSE)&amp;"."&amp;VLOOKUP($D84&amp;"@1",'中間シート（個人）'!$F$6:$O$100,8,FALSE)),"",VLOOKUP($D84&amp;"@1",'中間シート（個人）'!$F$6:$O$100,6,FALSE)&amp;VLOOKUP($D84&amp;"@1",'中間シート（個人）'!$F$6:$O$100,7,FALSE)&amp;"."&amp;VLOOKUP($D84&amp;"@1",'中間シート（個人）'!$F$6:$O$100,8,FALSE))</f>
      </c>
      <c r="T84" s="30">
        <f>IF(ISERROR(VLOOKUP($D84&amp;"@2",'中間シート（個人）'!$F$6:$O$100,4,FALSE)&amp;VLOOKUP($D84&amp;"@2",'中間シート（個人）'!$F$6:$O$100,5,FALSE)),"",VLOOKUP($D84&amp;"@2",'中間シート（個人）'!$F$6:$O$100,4,FALSE)&amp;VLOOKUP($D84&amp;"@2",'中間シート（個人）'!$F$6:$O$100,5,FALSE))</f>
      </c>
      <c r="U84" s="30">
        <f>IF(ISERROR(VLOOKUP($D84&amp;"@2",'中間シート（個人）'!$F$6:$O$100,6,FALSE)&amp;VLOOKUP($D84&amp;"@2",'中間シート（個人）'!$F$6:$O$100,7,FALSE)&amp;"."&amp;VLOOKUP($D84&amp;"@2",'中間シート（個人）'!$F$6:$O$100,8,FALSE)),"",VLOOKUP($D84&amp;"@2",'中間シート（個人）'!$F$6:$O$100,6,FALSE)&amp;VLOOKUP($D84&amp;"@2",'中間シート（個人）'!$F$6:$O$100,7,FALSE)&amp;"."&amp;VLOOKUP($D84&amp;"@2",'中間シート（個人）'!$F$6:$O$100,8,FALSE))</f>
      </c>
      <c r="V84" s="30">
        <f>IF(ISERROR(VLOOKUP($D84&amp;"@3",'中間シート（個人）'!$F$6:$O$100,4,FALSE)&amp;VLOOKUP($D84&amp;"@3",'中間シート（個人）'!$F$6:$O$100,5,FALSE)),"",VLOOKUP($D84&amp;"@3",'中間シート（個人）'!$F$6:$O$100,4,FALSE)&amp;VLOOKUP($D84&amp;"@3",'中間シート（個人）'!$F$6:$O$100,5,FALSE))</f>
      </c>
      <c r="W84" s="30">
        <f>IF(ISERROR(VLOOKUP($D84&amp;"@3",'中間シート（個人）'!$F$6:$O$100,6,FALSE)&amp;VLOOKUP($D84&amp;"@3",'中間シート（個人）'!$F$6:$O$100,7,FALSE)&amp;"."&amp;VLOOKUP($D84&amp;"@3",'中間シート（個人）'!$F$6:$O$100,8,FALSE)),"",VLOOKUP($D84&amp;"@3",'中間シート（個人）'!$F$6:$O$100,6,FALSE)&amp;VLOOKUP($D84&amp;"@3",'中間シート（個人）'!$F$6:$O$100,7,FALSE)&amp;"."&amp;VLOOKUP($D84&amp;"@3",'中間シート（個人）'!$F$6:$O$100,8,FALSE))</f>
      </c>
      <c r="X84" s="30">
        <f>IF(ISERROR(VLOOKUP($D84&amp;"@4",'中間シート（個人）'!$F$6:$O$100,4,FALSE)&amp;VLOOKUP($D84&amp;"@4",'中間シート（個人）'!$F$6:$O$100,5,FALSE)),"",VLOOKUP($D84&amp;"@4",'中間シート（個人）'!$F$6:$O$100,4,FALSE)&amp;VLOOKUP($D84&amp;"@4",'中間シート（個人）'!$F$6:$O$100,5,FALSE))</f>
      </c>
      <c r="Y84" s="30">
        <f>IF(ISERROR(VLOOKUP($D84&amp;"@4",'中間シート（個人）'!$F$6:$O$100,6,FALSE)&amp;VLOOKUP($D84&amp;"@4",'中間シート（個人）'!$F$6:$O$100,7,FALSE)&amp;"."&amp;VLOOKUP($D84&amp;"@4",'中間シート（個人）'!$F$6:$O$100,8,FALSE)),"",VLOOKUP($D84&amp;"@4",'中間シート（個人）'!$F$6:$O$100,6,FALSE)&amp;VLOOKUP($D84&amp;"@4",'中間シート（個人）'!$F$6:$O$100,7,FALSE)&amp;"."&amp;VLOOKUP($D84&amp;"@4",'中間シート（個人）'!$F$6:$O$100,8,FALSE))</f>
      </c>
      <c r="Z84" s="30">
        <f>IF(ISERROR(VLOOKUP($D84&amp;"@5",'中間シート（個人）'!$F$6:$O$100,4,FALSE)&amp;VLOOKUP($D84&amp;"@5",'中間シート（個人）'!$F$6:$O$100,5,FALSE)),"",VLOOKUP($D84&amp;"@5",'中間シート（個人）'!$F$6:$O$100,4,FALSE)&amp;VLOOKUP($D84&amp;"@5",'中間シート（個人）'!$F$6:$O$100,5,FALSE))</f>
      </c>
      <c r="AA84" s="30">
        <f>IF(ISERROR(VLOOKUP($D84&amp;"@5",'中間シート（個人）'!$F$6:$O$100,6,FALSE)&amp;VLOOKUP($D84&amp;"@5",'中間シート（個人）'!$F$6:$O$100,7,FALSE)&amp;"."&amp;VLOOKUP($D84&amp;"@5",'中間シート（個人）'!$F$6:$O$100,8,FALSE)),"",VLOOKUP($D84&amp;"@5",'中間シート（個人）'!$F$6:$O$100,6,FALSE)&amp;VLOOKUP($D84&amp;"@5",'中間シート（個人）'!$F$6:$O$100,7,FALSE)&amp;"."&amp;VLOOKUP($D84&amp;"@5",'中間シート（個人）'!$F$6:$O$100,8,FALSE))</f>
      </c>
      <c r="AB84" s="30">
        <f>IF(ISERROR(VLOOKUP($D84&amp;"@6",'中間シート（個人）'!$F$6:$O$100,4,FALSE)&amp;VLOOKUP($D84&amp;"@6",'中間シート（個人）'!$F$6:$O$100,5,FALSE)),"",VLOOKUP($D84&amp;"@6",'中間シート（個人）'!$F$6:$O$100,4,FALSE)&amp;VLOOKUP($D84&amp;"@6",'中間シート（個人）'!$F$6:$O$100,5,FALSE))</f>
      </c>
      <c r="AC84" s="30">
        <f>IF(ISERROR(VLOOKUP($D84&amp;"@6",'中間シート（個人）'!$F$6:$O$100,6,FALSE)&amp;VLOOKUP($D84&amp;"@6",'中間シート（個人）'!$F$6:$O$100,7,FALSE)&amp;"."&amp;VLOOKUP($D84&amp;"@6",'中間シート（個人）'!$F$6:$O$100,8,FALSE)),"",VLOOKUP($D84&amp;"@6",'中間シート（個人）'!$F$6:$O$100,6,FALSE)&amp;VLOOKUP($D84&amp;"@6",'中間シート（個人）'!$F$6:$O$100,7,FALSE)&amp;"."&amp;VLOOKUP($D84&amp;"@6",'中間シート（個人）'!$F$6:$O$100,8,FALSE))</f>
      </c>
      <c r="AD84" s="30">
        <f>IF(ISERROR(VLOOKUP($D84&amp;"@7",'中間シート（個人）'!$F$6:$O$100,4,FALSE)&amp;VLOOKUP($D84&amp;"@7",'中間シート（個人）'!$F$6:$O$100,5,FALSE)),"",VLOOKUP($D84&amp;"@7",'中間シート（個人）'!$F$6:$O$100,4,FALSE)&amp;VLOOKUP($D84&amp;"@7",'中間シート（個人）'!$F$6:$O$100,5,FALSE))</f>
      </c>
      <c r="AE84" s="30">
        <f>IF(ISERROR(VLOOKUP($D84&amp;"@7",'中間シート（個人）'!$F$6:$O$100,6,FALSE)&amp;VLOOKUP($D84&amp;"@7",'中間シート（個人）'!$F$6:$O$100,7,FALSE)&amp;"."&amp;VLOOKUP($D84&amp;"@7",'中間シート（個人）'!$F$6:$O$100,8,FALSE)),"",VLOOKUP($D84&amp;"@7",'中間シート（個人）'!$F$6:$O$100,6,FALSE)&amp;VLOOKUP($D84&amp;"@7",'中間シート（個人）'!$F$6:$O$100,7,FALSE)&amp;"."&amp;VLOOKUP($D84&amp;"@7",'中間シート（個人）'!$F$6:$O$100,8,FALSE))</f>
      </c>
      <c r="AF84" s="30">
        <f>IF(ISERROR(VLOOKUP($D84&amp;"@8",'中間シート（個人）'!$F$6:$O$100,4,FALSE)&amp;VLOOKUP($D84&amp;"@8",'中間シート（個人）'!$F$6:$O$100,5,FALSE)),"",VLOOKUP($D84&amp;"@8",'中間シート（個人）'!$F$6:$O$100,4,FALSE)&amp;VLOOKUP($D84&amp;"@8",'中間シート（個人）'!$F$6:$O$100,5,FALSE))</f>
      </c>
      <c r="AG84" s="30">
        <f>IF(ISERROR(VLOOKUP($D84&amp;"@8",'中間シート（個人）'!$F$6:$O$100,6,FALSE)&amp;VLOOKUP($D84&amp;"@8",'中間シート（個人）'!$F$6:$O$100,7,FALSE)&amp;"."&amp;VLOOKUP($D84&amp;"@8",'中間シート（個人）'!$F$6:$O$100,8,FALSE)),"",VLOOKUP($D84&amp;"@8",'中間シート（個人）'!$F$6:$O$100,6,FALSE)&amp;VLOOKUP($D84&amp;"@8",'中間シート（個人）'!$F$6:$O$100,7,FALSE)&amp;"."&amp;VLOOKUP($D84&amp;"@8",'中間シート（個人）'!$F$6:$O$100,8,FALSE))</f>
      </c>
      <c r="AH84" s="30">
        <f>IF(ISERROR(VLOOKUP($D84&amp;"@9",'中間シート（個人）'!$F$6:$O$100,4,FALSE)&amp;VLOOKUP($D84&amp;"@9",'中間シート（個人）'!$F$6:$O$100,5,FALSE)),"",VLOOKUP($D84&amp;"@9",'中間シート（個人）'!$F$6:$O$100,4,FALSE)&amp;VLOOKUP($D84&amp;"@9",'中間シート（個人）'!$F$6:$O$100,5,FALSE))</f>
      </c>
      <c r="AI84" s="30">
        <f>IF(ISERROR(VLOOKUP($D84&amp;"@9",'中間シート（個人）'!$F$6:$O$100,6,FALSE)&amp;VLOOKUP($D84&amp;"@9",'中間シート（個人）'!$F$6:$O$100,7,FALSE)&amp;"."&amp;VLOOKUP($D84&amp;"@9",'中間シート（個人）'!$F$6:$O$100,8,FALSE)),"",VLOOKUP($D84&amp;"@9",'中間シート（個人）'!$F$6:$O$100,6,FALSE)&amp;VLOOKUP($D84&amp;"@9",'中間シート（個人）'!$F$6:$O$100,7,FALSE)&amp;"."&amp;VLOOKUP($D84&amp;"@9",'中間シート（個人）'!$F$6:$O$100,8,FALSE))</f>
      </c>
      <c r="AJ84" s="30">
        <f>IF(ISERROR(VLOOKUP($D84&amp;"@10",'中間シート（個人）'!$F$6:$O$100,4,FALSE)&amp;VLOOKUP($D84&amp;"@10",'中間シート（個人）'!$F$6:$O$100,5,FALSE)),"",VLOOKUP($D84&amp;"@10",'中間シート（個人）'!$F$6:$O$100,4,FALSE)&amp;VLOOKUP($D84&amp;"@10",'中間シート（個人）'!$F$6:$O$100,5,FALSE))</f>
      </c>
      <c r="AK84" s="30">
        <f>IF(ISERROR(VLOOKUP($D84&amp;"@10",'中間シート（個人）'!$F$6:$O$100,6,FALSE)&amp;VLOOKUP($D84&amp;"@10",'中間シート（個人）'!$F$6:$O$100,7,FALSE)&amp;"."&amp;VLOOKUP($D84&amp;"@10",'中間シート（個人）'!$F$6:$O$100,8,FALSE)),"",VLOOKUP($D84&amp;"@10",'中間シート（個人）'!$F$6:$O$100,6,FALSE)&amp;VLOOKUP($D84&amp;"@10",'中間シート（個人）'!$F$6:$O$100,7,FALSE)&amp;"."&amp;VLOOKUP($D84&amp;"@10",'中間シート（個人）'!$F$6:$O$100,8,FALSE))</f>
      </c>
    </row>
    <row r="85" spans="3:37" ht="13.5">
      <c r="C85" s="30">
        <f>IF('中間シート（個人）'!D87="○","",VLOOKUP('個人種目'!F87,Sheet2!$A$2:$B$3,2,FALSE))</f>
      </c>
      <c r="D85" s="30">
        <f>IF('中間シート（個人）'!D87="○","",'中間シート（個人）'!C87)</f>
      </c>
      <c r="E85" s="30">
        <f>IF('中間シート（個人）'!D87="○","",ASC('個人種目'!D87&amp;" "&amp;'個人種目'!E87))</f>
      </c>
      <c r="F85" s="30">
        <f>IF('中間シート（個人）'!D87="○","",'個人種目'!G87&amp;IF(LEN('個人種目'!H87)=1,"0"&amp;'個人種目'!H87,'個人種目'!H87)&amp;IF(LEN('個人種目'!I87)=1,"0"&amp;'個人種目'!I87,'個人種目'!I87))</f>
      </c>
      <c r="G85" s="31">
        <f>IF('中間シート（個人）'!D87="○","",5)</f>
      </c>
      <c r="H85" s="30">
        <f>IF('中間シート（個人）'!D87="○","",0)</f>
      </c>
      <c r="I85" s="30">
        <f>IF('中間シート（個人）'!D87="○","",'中間シート（個人）'!H87)</f>
      </c>
      <c r="K85" s="30">
        <f>IF('中間シート（個人）'!D87="○","",'個人種目'!$K$1)</f>
      </c>
      <c r="M85" s="30">
        <f>IF('中間シート（個人）'!D87="○","",'個人種目'!$K$1)</f>
      </c>
      <c r="Q85" s="30">
        <f>IF('中間シート（個人）'!D87="○","",4)</f>
      </c>
      <c r="R85" s="30">
        <f>IF(ISERROR(VLOOKUP($D85&amp;"@1",'中間シート（個人）'!$F$6:$O$100,4,FALSE)&amp;VLOOKUP($D85&amp;"@1",'中間シート（個人）'!$F$6:$O$100,5,FALSE)),"",VLOOKUP($D85&amp;"@1",'中間シート（個人）'!$F$6:$O$100,4,FALSE)&amp;VLOOKUP($D85&amp;"@1",'中間シート（個人）'!$F$6:$O$100,5,FALSE))</f>
      </c>
      <c r="S85" s="30">
        <f>IF(ISERROR(VLOOKUP($D85&amp;"@1",'中間シート（個人）'!$F$6:$O$100,6,FALSE)&amp;VLOOKUP($D85&amp;"@1",'中間シート（個人）'!$F$6:$O$100,7,FALSE)&amp;"."&amp;VLOOKUP($D85&amp;"@1",'中間シート（個人）'!$F$6:$O$100,8,FALSE)),"",VLOOKUP($D85&amp;"@1",'中間シート（個人）'!$F$6:$O$100,6,FALSE)&amp;VLOOKUP($D85&amp;"@1",'中間シート（個人）'!$F$6:$O$100,7,FALSE)&amp;"."&amp;VLOOKUP($D85&amp;"@1",'中間シート（個人）'!$F$6:$O$100,8,FALSE))</f>
      </c>
      <c r="T85" s="30">
        <f>IF(ISERROR(VLOOKUP($D85&amp;"@2",'中間シート（個人）'!$F$6:$O$100,4,FALSE)&amp;VLOOKUP($D85&amp;"@2",'中間シート（個人）'!$F$6:$O$100,5,FALSE)),"",VLOOKUP($D85&amp;"@2",'中間シート（個人）'!$F$6:$O$100,4,FALSE)&amp;VLOOKUP($D85&amp;"@2",'中間シート（個人）'!$F$6:$O$100,5,FALSE))</f>
      </c>
      <c r="U85" s="30">
        <f>IF(ISERROR(VLOOKUP($D85&amp;"@2",'中間シート（個人）'!$F$6:$O$100,6,FALSE)&amp;VLOOKUP($D85&amp;"@2",'中間シート（個人）'!$F$6:$O$100,7,FALSE)&amp;"."&amp;VLOOKUP($D85&amp;"@2",'中間シート（個人）'!$F$6:$O$100,8,FALSE)),"",VLOOKUP($D85&amp;"@2",'中間シート（個人）'!$F$6:$O$100,6,FALSE)&amp;VLOOKUP($D85&amp;"@2",'中間シート（個人）'!$F$6:$O$100,7,FALSE)&amp;"."&amp;VLOOKUP($D85&amp;"@2",'中間シート（個人）'!$F$6:$O$100,8,FALSE))</f>
      </c>
      <c r="V85" s="30">
        <f>IF(ISERROR(VLOOKUP($D85&amp;"@3",'中間シート（個人）'!$F$6:$O$100,4,FALSE)&amp;VLOOKUP($D85&amp;"@3",'中間シート（個人）'!$F$6:$O$100,5,FALSE)),"",VLOOKUP($D85&amp;"@3",'中間シート（個人）'!$F$6:$O$100,4,FALSE)&amp;VLOOKUP($D85&amp;"@3",'中間シート（個人）'!$F$6:$O$100,5,FALSE))</f>
      </c>
      <c r="W85" s="30">
        <f>IF(ISERROR(VLOOKUP($D85&amp;"@3",'中間シート（個人）'!$F$6:$O$100,6,FALSE)&amp;VLOOKUP($D85&amp;"@3",'中間シート（個人）'!$F$6:$O$100,7,FALSE)&amp;"."&amp;VLOOKUP($D85&amp;"@3",'中間シート（個人）'!$F$6:$O$100,8,FALSE)),"",VLOOKUP($D85&amp;"@3",'中間シート（個人）'!$F$6:$O$100,6,FALSE)&amp;VLOOKUP($D85&amp;"@3",'中間シート（個人）'!$F$6:$O$100,7,FALSE)&amp;"."&amp;VLOOKUP($D85&amp;"@3",'中間シート（個人）'!$F$6:$O$100,8,FALSE))</f>
      </c>
      <c r="X85" s="30">
        <f>IF(ISERROR(VLOOKUP($D85&amp;"@4",'中間シート（個人）'!$F$6:$O$100,4,FALSE)&amp;VLOOKUP($D85&amp;"@4",'中間シート（個人）'!$F$6:$O$100,5,FALSE)),"",VLOOKUP($D85&amp;"@4",'中間シート（個人）'!$F$6:$O$100,4,FALSE)&amp;VLOOKUP($D85&amp;"@4",'中間シート（個人）'!$F$6:$O$100,5,FALSE))</f>
      </c>
      <c r="Y85" s="30">
        <f>IF(ISERROR(VLOOKUP($D85&amp;"@4",'中間シート（個人）'!$F$6:$O$100,6,FALSE)&amp;VLOOKUP($D85&amp;"@4",'中間シート（個人）'!$F$6:$O$100,7,FALSE)&amp;"."&amp;VLOOKUP($D85&amp;"@4",'中間シート（個人）'!$F$6:$O$100,8,FALSE)),"",VLOOKUP($D85&amp;"@4",'中間シート（個人）'!$F$6:$O$100,6,FALSE)&amp;VLOOKUP($D85&amp;"@4",'中間シート（個人）'!$F$6:$O$100,7,FALSE)&amp;"."&amp;VLOOKUP($D85&amp;"@4",'中間シート（個人）'!$F$6:$O$100,8,FALSE))</f>
      </c>
      <c r="Z85" s="30">
        <f>IF(ISERROR(VLOOKUP($D85&amp;"@5",'中間シート（個人）'!$F$6:$O$100,4,FALSE)&amp;VLOOKUP($D85&amp;"@5",'中間シート（個人）'!$F$6:$O$100,5,FALSE)),"",VLOOKUP($D85&amp;"@5",'中間シート（個人）'!$F$6:$O$100,4,FALSE)&amp;VLOOKUP($D85&amp;"@5",'中間シート（個人）'!$F$6:$O$100,5,FALSE))</f>
      </c>
      <c r="AA85" s="30">
        <f>IF(ISERROR(VLOOKUP($D85&amp;"@5",'中間シート（個人）'!$F$6:$O$100,6,FALSE)&amp;VLOOKUP($D85&amp;"@5",'中間シート（個人）'!$F$6:$O$100,7,FALSE)&amp;"."&amp;VLOOKUP($D85&amp;"@5",'中間シート（個人）'!$F$6:$O$100,8,FALSE)),"",VLOOKUP($D85&amp;"@5",'中間シート（個人）'!$F$6:$O$100,6,FALSE)&amp;VLOOKUP($D85&amp;"@5",'中間シート（個人）'!$F$6:$O$100,7,FALSE)&amp;"."&amp;VLOOKUP($D85&amp;"@5",'中間シート（個人）'!$F$6:$O$100,8,FALSE))</f>
      </c>
      <c r="AB85" s="30">
        <f>IF(ISERROR(VLOOKUP($D85&amp;"@6",'中間シート（個人）'!$F$6:$O$100,4,FALSE)&amp;VLOOKUP($D85&amp;"@6",'中間シート（個人）'!$F$6:$O$100,5,FALSE)),"",VLOOKUP($D85&amp;"@6",'中間シート（個人）'!$F$6:$O$100,4,FALSE)&amp;VLOOKUP($D85&amp;"@6",'中間シート（個人）'!$F$6:$O$100,5,FALSE))</f>
      </c>
      <c r="AC85" s="30">
        <f>IF(ISERROR(VLOOKUP($D85&amp;"@6",'中間シート（個人）'!$F$6:$O$100,6,FALSE)&amp;VLOOKUP($D85&amp;"@6",'中間シート（個人）'!$F$6:$O$100,7,FALSE)&amp;"."&amp;VLOOKUP($D85&amp;"@6",'中間シート（個人）'!$F$6:$O$100,8,FALSE)),"",VLOOKUP($D85&amp;"@6",'中間シート（個人）'!$F$6:$O$100,6,FALSE)&amp;VLOOKUP($D85&amp;"@6",'中間シート（個人）'!$F$6:$O$100,7,FALSE)&amp;"."&amp;VLOOKUP($D85&amp;"@6",'中間シート（個人）'!$F$6:$O$100,8,FALSE))</f>
      </c>
      <c r="AD85" s="30">
        <f>IF(ISERROR(VLOOKUP($D85&amp;"@7",'中間シート（個人）'!$F$6:$O$100,4,FALSE)&amp;VLOOKUP($D85&amp;"@7",'中間シート（個人）'!$F$6:$O$100,5,FALSE)),"",VLOOKUP($D85&amp;"@7",'中間シート（個人）'!$F$6:$O$100,4,FALSE)&amp;VLOOKUP($D85&amp;"@7",'中間シート（個人）'!$F$6:$O$100,5,FALSE))</f>
      </c>
      <c r="AE85" s="30">
        <f>IF(ISERROR(VLOOKUP($D85&amp;"@7",'中間シート（個人）'!$F$6:$O$100,6,FALSE)&amp;VLOOKUP($D85&amp;"@7",'中間シート（個人）'!$F$6:$O$100,7,FALSE)&amp;"."&amp;VLOOKUP($D85&amp;"@7",'中間シート（個人）'!$F$6:$O$100,8,FALSE)),"",VLOOKUP($D85&amp;"@7",'中間シート（個人）'!$F$6:$O$100,6,FALSE)&amp;VLOOKUP($D85&amp;"@7",'中間シート（個人）'!$F$6:$O$100,7,FALSE)&amp;"."&amp;VLOOKUP($D85&amp;"@7",'中間シート（個人）'!$F$6:$O$100,8,FALSE))</f>
      </c>
      <c r="AF85" s="30">
        <f>IF(ISERROR(VLOOKUP($D85&amp;"@8",'中間シート（個人）'!$F$6:$O$100,4,FALSE)&amp;VLOOKUP($D85&amp;"@8",'中間シート（個人）'!$F$6:$O$100,5,FALSE)),"",VLOOKUP($D85&amp;"@8",'中間シート（個人）'!$F$6:$O$100,4,FALSE)&amp;VLOOKUP($D85&amp;"@8",'中間シート（個人）'!$F$6:$O$100,5,FALSE))</f>
      </c>
      <c r="AG85" s="30">
        <f>IF(ISERROR(VLOOKUP($D85&amp;"@8",'中間シート（個人）'!$F$6:$O$100,6,FALSE)&amp;VLOOKUP($D85&amp;"@8",'中間シート（個人）'!$F$6:$O$100,7,FALSE)&amp;"."&amp;VLOOKUP($D85&amp;"@8",'中間シート（個人）'!$F$6:$O$100,8,FALSE)),"",VLOOKUP($D85&amp;"@8",'中間シート（個人）'!$F$6:$O$100,6,FALSE)&amp;VLOOKUP($D85&amp;"@8",'中間シート（個人）'!$F$6:$O$100,7,FALSE)&amp;"."&amp;VLOOKUP($D85&amp;"@8",'中間シート（個人）'!$F$6:$O$100,8,FALSE))</f>
      </c>
      <c r="AH85" s="30">
        <f>IF(ISERROR(VLOOKUP($D85&amp;"@9",'中間シート（個人）'!$F$6:$O$100,4,FALSE)&amp;VLOOKUP($D85&amp;"@9",'中間シート（個人）'!$F$6:$O$100,5,FALSE)),"",VLOOKUP($D85&amp;"@9",'中間シート（個人）'!$F$6:$O$100,4,FALSE)&amp;VLOOKUP($D85&amp;"@9",'中間シート（個人）'!$F$6:$O$100,5,FALSE))</f>
      </c>
      <c r="AI85" s="30">
        <f>IF(ISERROR(VLOOKUP($D85&amp;"@9",'中間シート（個人）'!$F$6:$O$100,6,FALSE)&amp;VLOOKUP($D85&amp;"@9",'中間シート（個人）'!$F$6:$O$100,7,FALSE)&amp;"."&amp;VLOOKUP($D85&amp;"@9",'中間シート（個人）'!$F$6:$O$100,8,FALSE)),"",VLOOKUP($D85&amp;"@9",'中間シート（個人）'!$F$6:$O$100,6,FALSE)&amp;VLOOKUP($D85&amp;"@9",'中間シート（個人）'!$F$6:$O$100,7,FALSE)&amp;"."&amp;VLOOKUP($D85&amp;"@9",'中間シート（個人）'!$F$6:$O$100,8,FALSE))</f>
      </c>
      <c r="AJ85" s="30">
        <f>IF(ISERROR(VLOOKUP($D85&amp;"@10",'中間シート（個人）'!$F$6:$O$100,4,FALSE)&amp;VLOOKUP($D85&amp;"@10",'中間シート（個人）'!$F$6:$O$100,5,FALSE)),"",VLOOKUP($D85&amp;"@10",'中間シート（個人）'!$F$6:$O$100,4,FALSE)&amp;VLOOKUP($D85&amp;"@10",'中間シート（個人）'!$F$6:$O$100,5,FALSE))</f>
      </c>
      <c r="AK85" s="30">
        <f>IF(ISERROR(VLOOKUP($D85&amp;"@10",'中間シート（個人）'!$F$6:$O$100,6,FALSE)&amp;VLOOKUP($D85&amp;"@10",'中間シート（個人）'!$F$6:$O$100,7,FALSE)&amp;"."&amp;VLOOKUP($D85&amp;"@10",'中間シート（個人）'!$F$6:$O$100,8,FALSE)),"",VLOOKUP($D85&amp;"@10",'中間シート（個人）'!$F$6:$O$100,6,FALSE)&amp;VLOOKUP($D85&amp;"@10",'中間シート（個人）'!$F$6:$O$100,7,FALSE)&amp;"."&amp;VLOOKUP($D85&amp;"@10",'中間シート（個人）'!$F$6:$O$100,8,FALSE))</f>
      </c>
    </row>
    <row r="86" spans="3:37" ht="13.5">
      <c r="C86" s="30">
        <f>IF('中間シート（個人）'!D88="○","",VLOOKUP('個人種目'!F88,Sheet2!$A$2:$B$3,2,FALSE))</f>
      </c>
      <c r="D86" s="30">
        <f>IF('中間シート（個人）'!D88="○","",'中間シート（個人）'!C88)</f>
      </c>
      <c r="E86" s="30">
        <f>IF('中間シート（個人）'!D88="○","",ASC('個人種目'!D88&amp;" "&amp;'個人種目'!E88))</f>
      </c>
      <c r="F86" s="30">
        <f>IF('中間シート（個人）'!D88="○","",'個人種目'!G88&amp;IF(LEN('個人種目'!H88)=1,"0"&amp;'個人種目'!H88,'個人種目'!H88)&amp;IF(LEN('個人種目'!I88)=1,"0"&amp;'個人種目'!I88,'個人種目'!I88))</f>
      </c>
      <c r="G86" s="31">
        <f>IF('中間シート（個人）'!D88="○","",5)</f>
      </c>
      <c r="H86" s="30">
        <f>IF('中間シート（個人）'!D88="○","",0)</f>
      </c>
      <c r="I86" s="30">
        <f>IF('中間シート（個人）'!D88="○","",'中間シート（個人）'!H88)</f>
      </c>
      <c r="K86" s="30">
        <f>IF('中間シート（個人）'!D88="○","",'個人種目'!$K$1)</f>
      </c>
      <c r="M86" s="30">
        <f>IF('中間シート（個人）'!D88="○","",'個人種目'!$K$1)</f>
      </c>
      <c r="Q86" s="30">
        <f>IF('中間シート（個人）'!D88="○","",4)</f>
      </c>
      <c r="R86" s="30">
        <f>IF(ISERROR(VLOOKUP($D86&amp;"@1",'中間シート（個人）'!$F$6:$O$100,4,FALSE)&amp;VLOOKUP($D86&amp;"@1",'中間シート（個人）'!$F$6:$O$100,5,FALSE)),"",VLOOKUP($D86&amp;"@1",'中間シート（個人）'!$F$6:$O$100,4,FALSE)&amp;VLOOKUP($D86&amp;"@1",'中間シート（個人）'!$F$6:$O$100,5,FALSE))</f>
      </c>
      <c r="S86" s="30">
        <f>IF(ISERROR(VLOOKUP($D86&amp;"@1",'中間シート（個人）'!$F$6:$O$100,6,FALSE)&amp;VLOOKUP($D86&amp;"@1",'中間シート（個人）'!$F$6:$O$100,7,FALSE)&amp;"."&amp;VLOOKUP($D86&amp;"@1",'中間シート（個人）'!$F$6:$O$100,8,FALSE)),"",VLOOKUP($D86&amp;"@1",'中間シート（個人）'!$F$6:$O$100,6,FALSE)&amp;VLOOKUP($D86&amp;"@1",'中間シート（個人）'!$F$6:$O$100,7,FALSE)&amp;"."&amp;VLOOKUP($D86&amp;"@1",'中間シート（個人）'!$F$6:$O$100,8,FALSE))</f>
      </c>
      <c r="T86" s="30">
        <f>IF(ISERROR(VLOOKUP($D86&amp;"@2",'中間シート（個人）'!$F$6:$O$100,4,FALSE)&amp;VLOOKUP($D86&amp;"@2",'中間シート（個人）'!$F$6:$O$100,5,FALSE)),"",VLOOKUP($D86&amp;"@2",'中間シート（個人）'!$F$6:$O$100,4,FALSE)&amp;VLOOKUP($D86&amp;"@2",'中間シート（個人）'!$F$6:$O$100,5,FALSE))</f>
      </c>
      <c r="U86" s="30">
        <f>IF(ISERROR(VLOOKUP($D86&amp;"@2",'中間シート（個人）'!$F$6:$O$100,6,FALSE)&amp;VLOOKUP($D86&amp;"@2",'中間シート（個人）'!$F$6:$O$100,7,FALSE)&amp;"."&amp;VLOOKUP($D86&amp;"@2",'中間シート（個人）'!$F$6:$O$100,8,FALSE)),"",VLOOKUP($D86&amp;"@2",'中間シート（個人）'!$F$6:$O$100,6,FALSE)&amp;VLOOKUP($D86&amp;"@2",'中間シート（個人）'!$F$6:$O$100,7,FALSE)&amp;"."&amp;VLOOKUP($D86&amp;"@2",'中間シート（個人）'!$F$6:$O$100,8,FALSE))</f>
      </c>
      <c r="V86" s="30">
        <f>IF(ISERROR(VLOOKUP($D86&amp;"@3",'中間シート（個人）'!$F$6:$O$100,4,FALSE)&amp;VLOOKUP($D86&amp;"@3",'中間シート（個人）'!$F$6:$O$100,5,FALSE)),"",VLOOKUP($D86&amp;"@3",'中間シート（個人）'!$F$6:$O$100,4,FALSE)&amp;VLOOKUP($D86&amp;"@3",'中間シート（個人）'!$F$6:$O$100,5,FALSE))</f>
      </c>
      <c r="W86" s="30">
        <f>IF(ISERROR(VLOOKUP($D86&amp;"@3",'中間シート（個人）'!$F$6:$O$100,6,FALSE)&amp;VLOOKUP($D86&amp;"@3",'中間シート（個人）'!$F$6:$O$100,7,FALSE)&amp;"."&amp;VLOOKUP($D86&amp;"@3",'中間シート（個人）'!$F$6:$O$100,8,FALSE)),"",VLOOKUP($D86&amp;"@3",'中間シート（個人）'!$F$6:$O$100,6,FALSE)&amp;VLOOKUP($D86&amp;"@3",'中間シート（個人）'!$F$6:$O$100,7,FALSE)&amp;"."&amp;VLOOKUP($D86&amp;"@3",'中間シート（個人）'!$F$6:$O$100,8,FALSE))</f>
      </c>
      <c r="X86" s="30">
        <f>IF(ISERROR(VLOOKUP($D86&amp;"@4",'中間シート（個人）'!$F$6:$O$100,4,FALSE)&amp;VLOOKUP($D86&amp;"@4",'中間シート（個人）'!$F$6:$O$100,5,FALSE)),"",VLOOKUP($D86&amp;"@4",'中間シート（個人）'!$F$6:$O$100,4,FALSE)&amp;VLOOKUP($D86&amp;"@4",'中間シート（個人）'!$F$6:$O$100,5,FALSE))</f>
      </c>
      <c r="Y86" s="30">
        <f>IF(ISERROR(VLOOKUP($D86&amp;"@4",'中間シート（個人）'!$F$6:$O$100,6,FALSE)&amp;VLOOKUP($D86&amp;"@4",'中間シート（個人）'!$F$6:$O$100,7,FALSE)&amp;"."&amp;VLOOKUP($D86&amp;"@4",'中間シート（個人）'!$F$6:$O$100,8,FALSE)),"",VLOOKUP($D86&amp;"@4",'中間シート（個人）'!$F$6:$O$100,6,FALSE)&amp;VLOOKUP($D86&amp;"@4",'中間シート（個人）'!$F$6:$O$100,7,FALSE)&amp;"."&amp;VLOOKUP($D86&amp;"@4",'中間シート（個人）'!$F$6:$O$100,8,FALSE))</f>
      </c>
      <c r="Z86" s="30">
        <f>IF(ISERROR(VLOOKUP($D86&amp;"@5",'中間シート（個人）'!$F$6:$O$100,4,FALSE)&amp;VLOOKUP($D86&amp;"@5",'中間シート（個人）'!$F$6:$O$100,5,FALSE)),"",VLOOKUP($D86&amp;"@5",'中間シート（個人）'!$F$6:$O$100,4,FALSE)&amp;VLOOKUP($D86&amp;"@5",'中間シート（個人）'!$F$6:$O$100,5,FALSE))</f>
      </c>
      <c r="AA86" s="30">
        <f>IF(ISERROR(VLOOKUP($D86&amp;"@5",'中間シート（個人）'!$F$6:$O$100,6,FALSE)&amp;VLOOKUP($D86&amp;"@5",'中間シート（個人）'!$F$6:$O$100,7,FALSE)&amp;"."&amp;VLOOKUP($D86&amp;"@5",'中間シート（個人）'!$F$6:$O$100,8,FALSE)),"",VLOOKUP($D86&amp;"@5",'中間シート（個人）'!$F$6:$O$100,6,FALSE)&amp;VLOOKUP($D86&amp;"@5",'中間シート（個人）'!$F$6:$O$100,7,FALSE)&amp;"."&amp;VLOOKUP($D86&amp;"@5",'中間シート（個人）'!$F$6:$O$100,8,FALSE))</f>
      </c>
      <c r="AB86" s="30">
        <f>IF(ISERROR(VLOOKUP($D86&amp;"@6",'中間シート（個人）'!$F$6:$O$100,4,FALSE)&amp;VLOOKUP($D86&amp;"@6",'中間シート（個人）'!$F$6:$O$100,5,FALSE)),"",VLOOKUP($D86&amp;"@6",'中間シート（個人）'!$F$6:$O$100,4,FALSE)&amp;VLOOKUP($D86&amp;"@6",'中間シート（個人）'!$F$6:$O$100,5,FALSE))</f>
      </c>
      <c r="AC86" s="30">
        <f>IF(ISERROR(VLOOKUP($D86&amp;"@6",'中間シート（個人）'!$F$6:$O$100,6,FALSE)&amp;VLOOKUP($D86&amp;"@6",'中間シート（個人）'!$F$6:$O$100,7,FALSE)&amp;"."&amp;VLOOKUP($D86&amp;"@6",'中間シート（個人）'!$F$6:$O$100,8,FALSE)),"",VLOOKUP($D86&amp;"@6",'中間シート（個人）'!$F$6:$O$100,6,FALSE)&amp;VLOOKUP($D86&amp;"@6",'中間シート（個人）'!$F$6:$O$100,7,FALSE)&amp;"."&amp;VLOOKUP($D86&amp;"@6",'中間シート（個人）'!$F$6:$O$100,8,FALSE))</f>
      </c>
      <c r="AD86" s="30">
        <f>IF(ISERROR(VLOOKUP($D86&amp;"@7",'中間シート（個人）'!$F$6:$O$100,4,FALSE)&amp;VLOOKUP($D86&amp;"@7",'中間シート（個人）'!$F$6:$O$100,5,FALSE)),"",VLOOKUP($D86&amp;"@7",'中間シート（個人）'!$F$6:$O$100,4,FALSE)&amp;VLOOKUP($D86&amp;"@7",'中間シート（個人）'!$F$6:$O$100,5,FALSE))</f>
      </c>
      <c r="AE86" s="30">
        <f>IF(ISERROR(VLOOKUP($D86&amp;"@7",'中間シート（個人）'!$F$6:$O$100,6,FALSE)&amp;VLOOKUP($D86&amp;"@7",'中間シート（個人）'!$F$6:$O$100,7,FALSE)&amp;"."&amp;VLOOKUP($D86&amp;"@7",'中間シート（個人）'!$F$6:$O$100,8,FALSE)),"",VLOOKUP($D86&amp;"@7",'中間シート（個人）'!$F$6:$O$100,6,FALSE)&amp;VLOOKUP($D86&amp;"@7",'中間シート（個人）'!$F$6:$O$100,7,FALSE)&amp;"."&amp;VLOOKUP($D86&amp;"@7",'中間シート（個人）'!$F$6:$O$100,8,FALSE))</f>
      </c>
      <c r="AF86" s="30">
        <f>IF(ISERROR(VLOOKUP($D86&amp;"@8",'中間シート（個人）'!$F$6:$O$100,4,FALSE)&amp;VLOOKUP($D86&amp;"@8",'中間シート（個人）'!$F$6:$O$100,5,FALSE)),"",VLOOKUP($D86&amp;"@8",'中間シート（個人）'!$F$6:$O$100,4,FALSE)&amp;VLOOKUP($D86&amp;"@8",'中間シート（個人）'!$F$6:$O$100,5,FALSE))</f>
      </c>
      <c r="AG86" s="30">
        <f>IF(ISERROR(VLOOKUP($D86&amp;"@8",'中間シート（個人）'!$F$6:$O$100,6,FALSE)&amp;VLOOKUP($D86&amp;"@8",'中間シート（個人）'!$F$6:$O$100,7,FALSE)&amp;"."&amp;VLOOKUP($D86&amp;"@8",'中間シート（個人）'!$F$6:$O$100,8,FALSE)),"",VLOOKUP($D86&amp;"@8",'中間シート（個人）'!$F$6:$O$100,6,FALSE)&amp;VLOOKUP($D86&amp;"@8",'中間シート（個人）'!$F$6:$O$100,7,FALSE)&amp;"."&amp;VLOOKUP($D86&amp;"@8",'中間シート（個人）'!$F$6:$O$100,8,FALSE))</f>
      </c>
      <c r="AH86" s="30">
        <f>IF(ISERROR(VLOOKUP($D86&amp;"@9",'中間シート（個人）'!$F$6:$O$100,4,FALSE)&amp;VLOOKUP($D86&amp;"@9",'中間シート（個人）'!$F$6:$O$100,5,FALSE)),"",VLOOKUP($D86&amp;"@9",'中間シート（個人）'!$F$6:$O$100,4,FALSE)&amp;VLOOKUP($D86&amp;"@9",'中間シート（個人）'!$F$6:$O$100,5,FALSE))</f>
      </c>
      <c r="AI86" s="30">
        <f>IF(ISERROR(VLOOKUP($D86&amp;"@9",'中間シート（個人）'!$F$6:$O$100,6,FALSE)&amp;VLOOKUP($D86&amp;"@9",'中間シート（個人）'!$F$6:$O$100,7,FALSE)&amp;"."&amp;VLOOKUP($D86&amp;"@9",'中間シート（個人）'!$F$6:$O$100,8,FALSE)),"",VLOOKUP($D86&amp;"@9",'中間シート（個人）'!$F$6:$O$100,6,FALSE)&amp;VLOOKUP($D86&amp;"@9",'中間シート（個人）'!$F$6:$O$100,7,FALSE)&amp;"."&amp;VLOOKUP($D86&amp;"@9",'中間シート（個人）'!$F$6:$O$100,8,FALSE))</f>
      </c>
      <c r="AJ86" s="30">
        <f>IF(ISERROR(VLOOKUP($D86&amp;"@10",'中間シート（個人）'!$F$6:$O$100,4,FALSE)&amp;VLOOKUP($D86&amp;"@10",'中間シート（個人）'!$F$6:$O$100,5,FALSE)),"",VLOOKUP($D86&amp;"@10",'中間シート（個人）'!$F$6:$O$100,4,FALSE)&amp;VLOOKUP($D86&amp;"@10",'中間シート（個人）'!$F$6:$O$100,5,FALSE))</f>
      </c>
      <c r="AK86" s="30">
        <f>IF(ISERROR(VLOOKUP($D86&amp;"@10",'中間シート（個人）'!$F$6:$O$100,6,FALSE)&amp;VLOOKUP($D86&amp;"@10",'中間シート（個人）'!$F$6:$O$100,7,FALSE)&amp;"."&amp;VLOOKUP($D86&amp;"@10",'中間シート（個人）'!$F$6:$O$100,8,FALSE)),"",VLOOKUP($D86&amp;"@10",'中間シート（個人）'!$F$6:$O$100,6,FALSE)&amp;VLOOKUP($D86&amp;"@10",'中間シート（個人）'!$F$6:$O$100,7,FALSE)&amp;"."&amp;VLOOKUP($D86&amp;"@10",'中間シート（個人）'!$F$6:$O$100,8,FALSE))</f>
      </c>
    </row>
    <row r="87" spans="3:37" ht="13.5">
      <c r="C87" s="30">
        <f>IF('中間シート（個人）'!D89="○","",VLOOKUP('個人種目'!F89,Sheet2!$A$2:$B$3,2,FALSE))</f>
      </c>
      <c r="D87" s="30">
        <f>IF('中間シート（個人）'!D89="○","",'中間シート（個人）'!C89)</f>
      </c>
      <c r="E87" s="30">
        <f>IF('中間シート（個人）'!D89="○","",ASC('個人種目'!D89&amp;" "&amp;'個人種目'!E89))</f>
      </c>
      <c r="F87" s="30">
        <f>IF('中間シート（個人）'!D89="○","",'個人種目'!G89&amp;IF(LEN('個人種目'!H89)=1,"0"&amp;'個人種目'!H89,'個人種目'!H89)&amp;IF(LEN('個人種目'!I89)=1,"0"&amp;'個人種目'!I89,'個人種目'!I89))</f>
      </c>
      <c r="G87" s="31">
        <f>IF('中間シート（個人）'!D89="○","",5)</f>
      </c>
      <c r="H87" s="30">
        <f>IF('中間シート（個人）'!D89="○","",0)</f>
      </c>
      <c r="I87" s="30">
        <f>IF('中間シート（個人）'!D89="○","",'中間シート（個人）'!H89)</f>
      </c>
      <c r="K87" s="30">
        <f>IF('中間シート（個人）'!D89="○","",'個人種目'!$K$1)</f>
      </c>
      <c r="M87" s="30">
        <f>IF('中間シート（個人）'!D89="○","",'個人種目'!$K$1)</f>
      </c>
      <c r="Q87" s="30">
        <f>IF('中間シート（個人）'!D89="○","",4)</f>
      </c>
      <c r="R87" s="30">
        <f>IF(ISERROR(VLOOKUP($D87&amp;"@1",'中間シート（個人）'!$F$6:$O$100,4,FALSE)&amp;VLOOKUP($D87&amp;"@1",'中間シート（個人）'!$F$6:$O$100,5,FALSE)),"",VLOOKUP($D87&amp;"@1",'中間シート（個人）'!$F$6:$O$100,4,FALSE)&amp;VLOOKUP($D87&amp;"@1",'中間シート（個人）'!$F$6:$O$100,5,FALSE))</f>
      </c>
      <c r="S87" s="30">
        <f>IF(ISERROR(VLOOKUP($D87&amp;"@1",'中間シート（個人）'!$F$6:$O$100,6,FALSE)&amp;VLOOKUP($D87&amp;"@1",'中間シート（個人）'!$F$6:$O$100,7,FALSE)&amp;"."&amp;VLOOKUP($D87&amp;"@1",'中間シート（個人）'!$F$6:$O$100,8,FALSE)),"",VLOOKUP($D87&amp;"@1",'中間シート（個人）'!$F$6:$O$100,6,FALSE)&amp;VLOOKUP($D87&amp;"@1",'中間シート（個人）'!$F$6:$O$100,7,FALSE)&amp;"."&amp;VLOOKUP($D87&amp;"@1",'中間シート（個人）'!$F$6:$O$100,8,FALSE))</f>
      </c>
      <c r="T87" s="30">
        <f>IF(ISERROR(VLOOKUP($D87&amp;"@2",'中間シート（個人）'!$F$6:$O$100,4,FALSE)&amp;VLOOKUP($D87&amp;"@2",'中間シート（個人）'!$F$6:$O$100,5,FALSE)),"",VLOOKUP($D87&amp;"@2",'中間シート（個人）'!$F$6:$O$100,4,FALSE)&amp;VLOOKUP($D87&amp;"@2",'中間シート（個人）'!$F$6:$O$100,5,FALSE))</f>
      </c>
      <c r="U87" s="30">
        <f>IF(ISERROR(VLOOKUP($D87&amp;"@2",'中間シート（個人）'!$F$6:$O$100,6,FALSE)&amp;VLOOKUP($D87&amp;"@2",'中間シート（個人）'!$F$6:$O$100,7,FALSE)&amp;"."&amp;VLOOKUP($D87&amp;"@2",'中間シート（個人）'!$F$6:$O$100,8,FALSE)),"",VLOOKUP($D87&amp;"@2",'中間シート（個人）'!$F$6:$O$100,6,FALSE)&amp;VLOOKUP($D87&amp;"@2",'中間シート（個人）'!$F$6:$O$100,7,FALSE)&amp;"."&amp;VLOOKUP($D87&amp;"@2",'中間シート（個人）'!$F$6:$O$100,8,FALSE))</f>
      </c>
      <c r="V87" s="30">
        <f>IF(ISERROR(VLOOKUP($D87&amp;"@3",'中間シート（個人）'!$F$6:$O$100,4,FALSE)&amp;VLOOKUP($D87&amp;"@3",'中間シート（個人）'!$F$6:$O$100,5,FALSE)),"",VLOOKUP($D87&amp;"@3",'中間シート（個人）'!$F$6:$O$100,4,FALSE)&amp;VLOOKUP($D87&amp;"@3",'中間シート（個人）'!$F$6:$O$100,5,FALSE))</f>
      </c>
      <c r="W87" s="30">
        <f>IF(ISERROR(VLOOKUP($D87&amp;"@3",'中間シート（個人）'!$F$6:$O$100,6,FALSE)&amp;VLOOKUP($D87&amp;"@3",'中間シート（個人）'!$F$6:$O$100,7,FALSE)&amp;"."&amp;VLOOKUP($D87&amp;"@3",'中間シート（個人）'!$F$6:$O$100,8,FALSE)),"",VLOOKUP($D87&amp;"@3",'中間シート（個人）'!$F$6:$O$100,6,FALSE)&amp;VLOOKUP($D87&amp;"@3",'中間シート（個人）'!$F$6:$O$100,7,FALSE)&amp;"."&amp;VLOOKUP($D87&amp;"@3",'中間シート（個人）'!$F$6:$O$100,8,FALSE))</f>
      </c>
      <c r="X87" s="30">
        <f>IF(ISERROR(VLOOKUP($D87&amp;"@4",'中間シート（個人）'!$F$6:$O$100,4,FALSE)&amp;VLOOKUP($D87&amp;"@4",'中間シート（個人）'!$F$6:$O$100,5,FALSE)),"",VLOOKUP($D87&amp;"@4",'中間シート（個人）'!$F$6:$O$100,4,FALSE)&amp;VLOOKUP($D87&amp;"@4",'中間シート（個人）'!$F$6:$O$100,5,FALSE))</f>
      </c>
      <c r="Y87" s="30">
        <f>IF(ISERROR(VLOOKUP($D87&amp;"@4",'中間シート（個人）'!$F$6:$O$100,6,FALSE)&amp;VLOOKUP($D87&amp;"@4",'中間シート（個人）'!$F$6:$O$100,7,FALSE)&amp;"."&amp;VLOOKUP($D87&amp;"@4",'中間シート（個人）'!$F$6:$O$100,8,FALSE)),"",VLOOKUP($D87&amp;"@4",'中間シート（個人）'!$F$6:$O$100,6,FALSE)&amp;VLOOKUP($D87&amp;"@4",'中間シート（個人）'!$F$6:$O$100,7,FALSE)&amp;"."&amp;VLOOKUP($D87&amp;"@4",'中間シート（個人）'!$F$6:$O$100,8,FALSE))</f>
      </c>
      <c r="Z87" s="30">
        <f>IF(ISERROR(VLOOKUP($D87&amp;"@5",'中間シート（個人）'!$F$6:$O$100,4,FALSE)&amp;VLOOKUP($D87&amp;"@5",'中間シート（個人）'!$F$6:$O$100,5,FALSE)),"",VLOOKUP($D87&amp;"@5",'中間シート（個人）'!$F$6:$O$100,4,FALSE)&amp;VLOOKUP($D87&amp;"@5",'中間シート（個人）'!$F$6:$O$100,5,FALSE))</f>
      </c>
      <c r="AA87" s="30">
        <f>IF(ISERROR(VLOOKUP($D87&amp;"@5",'中間シート（個人）'!$F$6:$O$100,6,FALSE)&amp;VLOOKUP($D87&amp;"@5",'中間シート（個人）'!$F$6:$O$100,7,FALSE)&amp;"."&amp;VLOOKUP($D87&amp;"@5",'中間シート（個人）'!$F$6:$O$100,8,FALSE)),"",VLOOKUP($D87&amp;"@5",'中間シート（個人）'!$F$6:$O$100,6,FALSE)&amp;VLOOKUP($D87&amp;"@5",'中間シート（個人）'!$F$6:$O$100,7,FALSE)&amp;"."&amp;VLOOKUP($D87&amp;"@5",'中間シート（個人）'!$F$6:$O$100,8,FALSE))</f>
      </c>
      <c r="AB87" s="30">
        <f>IF(ISERROR(VLOOKUP($D87&amp;"@6",'中間シート（個人）'!$F$6:$O$100,4,FALSE)&amp;VLOOKUP($D87&amp;"@6",'中間シート（個人）'!$F$6:$O$100,5,FALSE)),"",VLOOKUP($D87&amp;"@6",'中間シート（個人）'!$F$6:$O$100,4,FALSE)&amp;VLOOKUP($D87&amp;"@6",'中間シート（個人）'!$F$6:$O$100,5,FALSE))</f>
      </c>
      <c r="AC87" s="30">
        <f>IF(ISERROR(VLOOKUP($D87&amp;"@6",'中間シート（個人）'!$F$6:$O$100,6,FALSE)&amp;VLOOKUP($D87&amp;"@6",'中間シート（個人）'!$F$6:$O$100,7,FALSE)&amp;"."&amp;VLOOKUP($D87&amp;"@6",'中間シート（個人）'!$F$6:$O$100,8,FALSE)),"",VLOOKUP($D87&amp;"@6",'中間シート（個人）'!$F$6:$O$100,6,FALSE)&amp;VLOOKUP($D87&amp;"@6",'中間シート（個人）'!$F$6:$O$100,7,FALSE)&amp;"."&amp;VLOOKUP($D87&amp;"@6",'中間シート（個人）'!$F$6:$O$100,8,FALSE))</f>
      </c>
      <c r="AD87" s="30">
        <f>IF(ISERROR(VLOOKUP($D87&amp;"@7",'中間シート（個人）'!$F$6:$O$100,4,FALSE)&amp;VLOOKUP($D87&amp;"@7",'中間シート（個人）'!$F$6:$O$100,5,FALSE)),"",VLOOKUP($D87&amp;"@7",'中間シート（個人）'!$F$6:$O$100,4,FALSE)&amp;VLOOKUP($D87&amp;"@7",'中間シート（個人）'!$F$6:$O$100,5,FALSE))</f>
      </c>
      <c r="AE87" s="30">
        <f>IF(ISERROR(VLOOKUP($D87&amp;"@7",'中間シート（個人）'!$F$6:$O$100,6,FALSE)&amp;VLOOKUP($D87&amp;"@7",'中間シート（個人）'!$F$6:$O$100,7,FALSE)&amp;"."&amp;VLOOKUP($D87&amp;"@7",'中間シート（個人）'!$F$6:$O$100,8,FALSE)),"",VLOOKUP($D87&amp;"@7",'中間シート（個人）'!$F$6:$O$100,6,FALSE)&amp;VLOOKUP($D87&amp;"@7",'中間シート（個人）'!$F$6:$O$100,7,FALSE)&amp;"."&amp;VLOOKUP($D87&amp;"@7",'中間シート（個人）'!$F$6:$O$100,8,FALSE))</f>
      </c>
      <c r="AF87" s="30">
        <f>IF(ISERROR(VLOOKUP($D87&amp;"@8",'中間シート（個人）'!$F$6:$O$100,4,FALSE)&amp;VLOOKUP($D87&amp;"@8",'中間シート（個人）'!$F$6:$O$100,5,FALSE)),"",VLOOKUP($D87&amp;"@8",'中間シート（個人）'!$F$6:$O$100,4,FALSE)&amp;VLOOKUP($D87&amp;"@8",'中間シート（個人）'!$F$6:$O$100,5,FALSE))</f>
      </c>
      <c r="AG87" s="30">
        <f>IF(ISERROR(VLOOKUP($D87&amp;"@8",'中間シート（個人）'!$F$6:$O$100,6,FALSE)&amp;VLOOKUP($D87&amp;"@8",'中間シート（個人）'!$F$6:$O$100,7,FALSE)&amp;"."&amp;VLOOKUP($D87&amp;"@8",'中間シート（個人）'!$F$6:$O$100,8,FALSE)),"",VLOOKUP($D87&amp;"@8",'中間シート（個人）'!$F$6:$O$100,6,FALSE)&amp;VLOOKUP($D87&amp;"@8",'中間シート（個人）'!$F$6:$O$100,7,FALSE)&amp;"."&amp;VLOOKUP($D87&amp;"@8",'中間シート（個人）'!$F$6:$O$100,8,FALSE))</f>
      </c>
      <c r="AH87" s="30">
        <f>IF(ISERROR(VLOOKUP($D87&amp;"@9",'中間シート（個人）'!$F$6:$O$100,4,FALSE)&amp;VLOOKUP($D87&amp;"@9",'中間シート（個人）'!$F$6:$O$100,5,FALSE)),"",VLOOKUP($D87&amp;"@9",'中間シート（個人）'!$F$6:$O$100,4,FALSE)&amp;VLOOKUP($D87&amp;"@9",'中間シート（個人）'!$F$6:$O$100,5,FALSE))</f>
      </c>
      <c r="AI87" s="30">
        <f>IF(ISERROR(VLOOKUP($D87&amp;"@9",'中間シート（個人）'!$F$6:$O$100,6,FALSE)&amp;VLOOKUP($D87&amp;"@9",'中間シート（個人）'!$F$6:$O$100,7,FALSE)&amp;"."&amp;VLOOKUP($D87&amp;"@9",'中間シート（個人）'!$F$6:$O$100,8,FALSE)),"",VLOOKUP($D87&amp;"@9",'中間シート（個人）'!$F$6:$O$100,6,FALSE)&amp;VLOOKUP($D87&amp;"@9",'中間シート（個人）'!$F$6:$O$100,7,FALSE)&amp;"."&amp;VLOOKUP($D87&amp;"@9",'中間シート（個人）'!$F$6:$O$100,8,FALSE))</f>
      </c>
      <c r="AJ87" s="30">
        <f>IF(ISERROR(VLOOKUP($D87&amp;"@10",'中間シート（個人）'!$F$6:$O$100,4,FALSE)&amp;VLOOKUP($D87&amp;"@10",'中間シート（個人）'!$F$6:$O$100,5,FALSE)),"",VLOOKUP($D87&amp;"@10",'中間シート（個人）'!$F$6:$O$100,4,FALSE)&amp;VLOOKUP($D87&amp;"@10",'中間シート（個人）'!$F$6:$O$100,5,FALSE))</f>
      </c>
      <c r="AK87" s="30">
        <f>IF(ISERROR(VLOOKUP($D87&amp;"@10",'中間シート（個人）'!$F$6:$O$100,6,FALSE)&amp;VLOOKUP($D87&amp;"@10",'中間シート（個人）'!$F$6:$O$100,7,FALSE)&amp;"."&amp;VLOOKUP($D87&amp;"@10",'中間シート（個人）'!$F$6:$O$100,8,FALSE)),"",VLOOKUP($D87&amp;"@10",'中間シート（個人）'!$F$6:$O$100,6,FALSE)&amp;VLOOKUP($D87&amp;"@10",'中間シート（個人）'!$F$6:$O$100,7,FALSE)&amp;"."&amp;VLOOKUP($D87&amp;"@10",'中間シート（個人）'!$F$6:$O$100,8,FALSE))</f>
      </c>
    </row>
    <row r="88" spans="3:37" ht="13.5">
      <c r="C88" s="30">
        <f>IF('中間シート（個人）'!D90="○","",VLOOKUP('個人種目'!F90,Sheet2!$A$2:$B$3,2,FALSE))</f>
      </c>
      <c r="D88" s="30">
        <f>IF('中間シート（個人）'!D90="○","",'中間シート（個人）'!C90)</f>
      </c>
      <c r="E88" s="30">
        <f>IF('中間シート（個人）'!D90="○","",ASC('個人種目'!D90&amp;" "&amp;'個人種目'!E90))</f>
      </c>
      <c r="F88" s="30">
        <f>IF('中間シート（個人）'!D90="○","",'個人種目'!G90&amp;IF(LEN('個人種目'!H90)=1,"0"&amp;'個人種目'!H90,'個人種目'!H90)&amp;IF(LEN('個人種目'!I90)=1,"0"&amp;'個人種目'!I90,'個人種目'!I90))</f>
      </c>
      <c r="G88" s="31">
        <f>IF('中間シート（個人）'!D90="○","",5)</f>
      </c>
      <c r="H88" s="30">
        <f>IF('中間シート（個人）'!D90="○","",0)</f>
      </c>
      <c r="I88" s="30">
        <f>IF('中間シート（個人）'!D90="○","",'中間シート（個人）'!H90)</f>
      </c>
      <c r="K88" s="30">
        <f>IF('中間シート（個人）'!D90="○","",'個人種目'!$K$1)</f>
      </c>
      <c r="M88" s="30">
        <f>IF('中間シート（個人）'!D90="○","",'個人種目'!$K$1)</f>
      </c>
      <c r="Q88" s="30">
        <f>IF('中間シート（個人）'!D90="○","",4)</f>
      </c>
      <c r="R88" s="30">
        <f>IF(ISERROR(VLOOKUP($D88&amp;"@1",'中間シート（個人）'!$F$6:$O$100,4,FALSE)&amp;VLOOKUP($D88&amp;"@1",'中間シート（個人）'!$F$6:$O$100,5,FALSE)),"",VLOOKUP($D88&amp;"@1",'中間シート（個人）'!$F$6:$O$100,4,FALSE)&amp;VLOOKUP($D88&amp;"@1",'中間シート（個人）'!$F$6:$O$100,5,FALSE))</f>
      </c>
      <c r="S88" s="30">
        <f>IF(ISERROR(VLOOKUP($D88&amp;"@1",'中間シート（個人）'!$F$6:$O$100,6,FALSE)&amp;VLOOKUP($D88&amp;"@1",'中間シート（個人）'!$F$6:$O$100,7,FALSE)&amp;"."&amp;VLOOKUP($D88&amp;"@1",'中間シート（個人）'!$F$6:$O$100,8,FALSE)),"",VLOOKUP($D88&amp;"@1",'中間シート（個人）'!$F$6:$O$100,6,FALSE)&amp;VLOOKUP($D88&amp;"@1",'中間シート（個人）'!$F$6:$O$100,7,FALSE)&amp;"."&amp;VLOOKUP($D88&amp;"@1",'中間シート（個人）'!$F$6:$O$100,8,FALSE))</f>
      </c>
      <c r="T88" s="30">
        <f>IF(ISERROR(VLOOKUP($D88&amp;"@2",'中間シート（個人）'!$F$6:$O$100,4,FALSE)&amp;VLOOKUP($D88&amp;"@2",'中間シート（個人）'!$F$6:$O$100,5,FALSE)),"",VLOOKUP($D88&amp;"@2",'中間シート（個人）'!$F$6:$O$100,4,FALSE)&amp;VLOOKUP($D88&amp;"@2",'中間シート（個人）'!$F$6:$O$100,5,FALSE))</f>
      </c>
      <c r="U88" s="30">
        <f>IF(ISERROR(VLOOKUP($D88&amp;"@2",'中間シート（個人）'!$F$6:$O$100,6,FALSE)&amp;VLOOKUP($D88&amp;"@2",'中間シート（個人）'!$F$6:$O$100,7,FALSE)&amp;"."&amp;VLOOKUP($D88&amp;"@2",'中間シート（個人）'!$F$6:$O$100,8,FALSE)),"",VLOOKUP($D88&amp;"@2",'中間シート（個人）'!$F$6:$O$100,6,FALSE)&amp;VLOOKUP($D88&amp;"@2",'中間シート（個人）'!$F$6:$O$100,7,FALSE)&amp;"."&amp;VLOOKUP($D88&amp;"@2",'中間シート（個人）'!$F$6:$O$100,8,FALSE))</f>
      </c>
      <c r="V88" s="30">
        <f>IF(ISERROR(VLOOKUP($D88&amp;"@3",'中間シート（個人）'!$F$6:$O$100,4,FALSE)&amp;VLOOKUP($D88&amp;"@3",'中間シート（個人）'!$F$6:$O$100,5,FALSE)),"",VLOOKUP($D88&amp;"@3",'中間シート（個人）'!$F$6:$O$100,4,FALSE)&amp;VLOOKUP($D88&amp;"@3",'中間シート（個人）'!$F$6:$O$100,5,FALSE))</f>
      </c>
      <c r="W88" s="30">
        <f>IF(ISERROR(VLOOKUP($D88&amp;"@3",'中間シート（個人）'!$F$6:$O$100,6,FALSE)&amp;VLOOKUP($D88&amp;"@3",'中間シート（個人）'!$F$6:$O$100,7,FALSE)&amp;"."&amp;VLOOKUP($D88&amp;"@3",'中間シート（個人）'!$F$6:$O$100,8,FALSE)),"",VLOOKUP($D88&amp;"@3",'中間シート（個人）'!$F$6:$O$100,6,FALSE)&amp;VLOOKUP($D88&amp;"@3",'中間シート（個人）'!$F$6:$O$100,7,FALSE)&amp;"."&amp;VLOOKUP($D88&amp;"@3",'中間シート（個人）'!$F$6:$O$100,8,FALSE))</f>
      </c>
      <c r="X88" s="30">
        <f>IF(ISERROR(VLOOKUP($D88&amp;"@4",'中間シート（個人）'!$F$6:$O$100,4,FALSE)&amp;VLOOKUP($D88&amp;"@4",'中間シート（個人）'!$F$6:$O$100,5,FALSE)),"",VLOOKUP($D88&amp;"@4",'中間シート（個人）'!$F$6:$O$100,4,FALSE)&amp;VLOOKUP($D88&amp;"@4",'中間シート（個人）'!$F$6:$O$100,5,FALSE))</f>
      </c>
      <c r="Y88" s="30">
        <f>IF(ISERROR(VLOOKUP($D88&amp;"@4",'中間シート（個人）'!$F$6:$O$100,6,FALSE)&amp;VLOOKUP($D88&amp;"@4",'中間シート（個人）'!$F$6:$O$100,7,FALSE)&amp;"."&amp;VLOOKUP($D88&amp;"@4",'中間シート（個人）'!$F$6:$O$100,8,FALSE)),"",VLOOKUP($D88&amp;"@4",'中間シート（個人）'!$F$6:$O$100,6,FALSE)&amp;VLOOKUP($D88&amp;"@4",'中間シート（個人）'!$F$6:$O$100,7,FALSE)&amp;"."&amp;VLOOKUP($D88&amp;"@4",'中間シート（個人）'!$F$6:$O$100,8,FALSE))</f>
      </c>
      <c r="Z88" s="30">
        <f>IF(ISERROR(VLOOKUP($D88&amp;"@5",'中間シート（個人）'!$F$6:$O$100,4,FALSE)&amp;VLOOKUP($D88&amp;"@5",'中間シート（個人）'!$F$6:$O$100,5,FALSE)),"",VLOOKUP($D88&amp;"@5",'中間シート（個人）'!$F$6:$O$100,4,FALSE)&amp;VLOOKUP($D88&amp;"@5",'中間シート（個人）'!$F$6:$O$100,5,FALSE))</f>
      </c>
      <c r="AA88" s="30">
        <f>IF(ISERROR(VLOOKUP($D88&amp;"@5",'中間シート（個人）'!$F$6:$O$100,6,FALSE)&amp;VLOOKUP($D88&amp;"@5",'中間シート（個人）'!$F$6:$O$100,7,FALSE)&amp;"."&amp;VLOOKUP($D88&amp;"@5",'中間シート（個人）'!$F$6:$O$100,8,FALSE)),"",VLOOKUP($D88&amp;"@5",'中間シート（個人）'!$F$6:$O$100,6,FALSE)&amp;VLOOKUP($D88&amp;"@5",'中間シート（個人）'!$F$6:$O$100,7,FALSE)&amp;"."&amp;VLOOKUP($D88&amp;"@5",'中間シート（個人）'!$F$6:$O$100,8,FALSE))</f>
      </c>
      <c r="AB88" s="30">
        <f>IF(ISERROR(VLOOKUP($D88&amp;"@6",'中間シート（個人）'!$F$6:$O$100,4,FALSE)&amp;VLOOKUP($D88&amp;"@6",'中間シート（個人）'!$F$6:$O$100,5,FALSE)),"",VLOOKUP($D88&amp;"@6",'中間シート（個人）'!$F$6:$O$100,4,FALSE)&amp;VLOOKUP($D88&amp;"@6",'中間シート（個人）'!$F$6:$O$100,5,FALSE))</f>
      </c>
      <c r="AC88" s="30">
        <f>IF(ISERROR(VLOOKUP($D88&amp;"@6",'中間シート（個人）'!$F$6:$O$100,6,FALSE)&amp;VLOOKUP($D88&amp;"@6",'中間シート（個人）'!$F$6:$O$100,7,FALSE)&amp;"."&amp;VLOOKUP($D88&amp;"@6",'中間シート（個人）'!$F$6:$O$100,8,FALSE)),"",VLOOKUP($D88&amp;"@6",'中間シート（個人）'!$F$6:$O$100,6,FALSE)&amp;VLOOKUP($D88&amp;"@6",'中間シート（個人）'!$F$6:$O$100,7,FALSE)&amp;"."&amp;VLOOKUP($D88&amp;"@6",'中間シート（個人）'!$F$6:$O$100,8,FALSE))</f>
      </c>
      <c r="AD88" s="30">
        <f>IF(ISERROR(VLOOKUP($D88&amp;"@7",'中間シート（個人）'!$F$6:$O$100,4,FALSE)&amp;VLOOKUP($D88&amp;"@7",'中間シート（個人）'!$F$6:$O$100,5,FALSE)),"",VLOOKUP($D88&amp;"@7",'中間シート（個人）'!$F$6:$O$100,4,FALSE)&amp;VLOOKUP($D88&amp;"@7",'中間シート（個人）'!$F$6:$O$100,5,FALSE))</f>
      </c>
      <c r="AE88" s="30">
        <f>IF(ISERROR(VLOOKUP($D88&amp;"@7",'中間シート（個人）'!$F$6:$O$100,6,FALSE)&amp;VLOOKUP($D88&amp;"@7",'中間シート（個人）'!$F$6:$O$100,7,FALSE)&amp;"."&amp;VLOOKUP($D88&amp;"@7",'中間シート（個人）'!$F$6:$O$100,8,FALSE)),"",VLOOKUP($D88&amp;"@7",'中間シート（個人）'!$F$6:$O$100,6,FALSE)&amp;VLOOKUP($D88&amp;"@7",'中間シート（個人）'!$F$6:$O$100,7,FALSE)&amp;"."&amp;VLOOKUP($D88&amp;"@7",'中間シート（個人）'!$F$6:$O$100,8,FALSE))</f>
      </c>
      <c r="AF88" s="30">
        <f>IF(ISERROR(VLOOKUP($D88&amp;"@8",'中間シート（個人）'!$F$6:$O$100,4,FALSE)&amp;VLOOKUP($D88&amp;"@8",'中間シート（個人）'!$F$6:$O$100,5,FALSE)),"",VLOOKUP($D88&amp;"@8",'中間シート（個人）'!$F$6:$O$100,4,FALSE)&amp;VLOOKUP($D88&amp;"@8",'中間シート（個人）'!$F$6:$O$100,5,FALSE))</f>
      </c>
      <c r="AG88" s="30">
        <f>IF(ISERROR(VLOOKUP($D88&amp;"@8",'中間シート（個人）'!$F$6:$O$100,6,FALSE)&amp;VLOOKUP($D88&amp;"@8",'中間シート（個人）'!$F$6:$O$100,7,FALSE)&amp;"."&amp;VLOOKUP($D88&amp;"@8",'中間シート（個人）'!$F$6:$O$100,8,FALSE)),"",VLOOKUP($D88&amp;"@8",'中間シート（個人）'!$F$6:$O$100,6,FALSE)&amp;VLOOKUP($D88&amp;"@8",'中間シート（個人）'!$F$6:$O$100,7,FALSE)&amp;"."&amp;VLOOKUP($D88&amp;"@8",'中間シート（個人）'!$F$6:$O$100,8,FALSE))</f>
      </c>
      <c r="AH88" s="30">
        <f>IF(ISERROR(VLOOKUP($D88&amp;"@9",'中間シート（個人）'!$F$6:$O$100,4,FALSE)&amp;VLOOKUP($D88&amp;"@9",'中間シート（個人）'!$F$6:$O$100,5,FALSE)),"",VLOOKUP($D88&amp;"@9",'中間シート（個人）'!$F$6:$O$100,4,FALSE)&amp;VLOOKUP($D88&amp;"@9",'中間シート（個人）'!$F$6:$O$100,5,FALSE))</f>
      </c>
      <c r="AI88" s="30">
        <f>IF(ISERROR(VLOOKUP($D88&amp;"@9",'中間シート（個人）'!$F$6:$O$100,6,FALSE)&amp;VLOOKUP($D88&amp;"@9",'中間シート（個人）'!$F$6:$O$100,7,FALSE)&amp;"."&amp;VLOOKUP($D88&amp;"@9",'中間シート（個人）'!$F$6:$O$100,8,FALSE)),"",VLOOKUP($D88&amp;"@9",'中間シート（個人）'!$F$6:$O$100,6,FALSE)&amp;VLOOKUP($D88&amp;"@9",'中間シート（個人）'!$F$6:$O$100,7,FALSE)&amp;"."&amp;VLOOKUP($D88&amp;"@9",'中間シート（個人）'!$F$6:$O$100,8,FALSE))</f>
      </c>
      <c r="AJ88" s="30">
        <f>IF(ISERROR(VLOOKUP($D88&amp;"@10",'中間シート（個人）'!$F$6:$O$100,4,FALSE)&amp;VLOOKUP($D88&amp;"@10",'中間シート（個人）'!$F$6:$O$100,5,FALSE)),"",VLOOKUP($D88&amp;"@10",'中間シート（個人）'!$F$6:$O$100,4,FALSE)&amp;VLOOKUP($D88&amp;"@10",'中間シート（個人）'!$F$6:$O$100,5,FALSE))</f>
      </c>
      <c r="AK88" s="30">
        <f>IF(ISERROR(VLOOKUP($D88&amp;"@10",'中間シート（個人）'!$F$6:$O$100,6,FALSE)&amp;VLOOKUP($D88&amp;"@10",'中間シート（個人）'!$F$6:$O$100,7,FALSE)&amp;"."&amp;VLOOKUP($D88&amp;"@10",'中間シート（個人）'!$F$6:$O$100,8,FALSE)),"",VLOOKUP($D88&amp;"@10",'中間シート（個人）'!$F$6:$O$100,6,FALSE)&amp;VLOOKUP($D88&amp;"@10",'中間シート（個人）'!$F$6:$O$100,7,FALSE)&amp;"."&amp;VLOOKUP($D88&amp;"@10",'中間シート（個人）'!$F$6:$O$100,8,FALSE))</f>
      </c>
    </row>
    <row r="89" spans="3:37" ht="13.5">
      <c r="C89" s="30">
        <f>IF('中間シート（個人）'!D91="○","",VLOOKUP('個人種目'!F91,Sheet2!$A$2:$B$3,2,FALSE))</f>
      </c>
      <c r="D89" s="30">
        <f>IF('中間シート（個人）'!D91="○","",'中間シート（個人）'!C91)</f>
      </c>
      <c r="E89" s="30">
        <f>IF('中間シート（個人）'!D91="○","",ASC('個人種目'!D91&amp;" "&amp;'個人種目'!E91))</f>
      </c>
      <c r="F89" s="30">
        <f>IF('中間シート（個人）'!D91="○","",'個人種目'!G91&amp;IF(LEN('個人種目'!H91)=1,"0"&amp;'個人種目'!H91,'個人種目'!H91)&amp;IF(LEN('個人種目'!I91)=1,"0"&amp;'個人種目'!I91,'個人種目'!I91))</f>
      </c>
      <c r="G89" s="31">
        <f>IF('中間シート（個人）'!D91="○","",5)</f>
      </c>
      <c r="H89" s="30">
        <f>IF('中間シート（個人）'!D91="○","",0)</f>
      </c>
      <c r="I89" s="30">
        <f>IF('中間シート（個人）'!D91="○","",'中間シート（個人）'!H91)</f>
      </c>
      <c r="K89" s="30">
        <f>IF('中間シート（個人）'!D91="○","",'個人種目'!$K$1)</f>
      </c>
      <c r="M89" s="30">
        <f>IF('中間シート（個人）'!D91="○","",'個人種目'!$K$1)</f>
      </c>
      <c r="Q89" s="30">
        <f>IF('中間シート（個人）'!D91="○","",4)</f>
      </c>
      <c r="R89" s="30">
        <f>IF(ISERROR(VLOOKUP($D89&amp;"@1",'中間シート（個人）'!$F$6:$O$100,4,FALSE)&amp;VLOOKUP($D89&amp;"@1",'中間シート（個人）'!$F$6:$O$100,5,FALSE)),"",VLOOKUP($D89&amp;"@1",'中間シート（個人）'!$F$6:$O$100,4,FALSE)&amp;VLOOKUP($D89&amp;"@1",'中間シート（個人）'!$F$6:$O$100,5,FALSE))</f>
      </c>
      <c r="S89" s="30">
        <f>IF(ISERROR(VLOOKUP($D89&amp;"@1",'中間シート（個人）'!$F$6:$O$100,6,FALSE)&amp;VLOOKUP($D89&amp;"@1",'中間シート（個人）'!$F$6:$O$100,7,FALSE)&amp;"."&amp;VLOOKUP($D89&amp;"@1",'中間シート（個人）'!$F$6:$O$100,8,FALSE)),"",VLOOKUP($D89&amp;"@1",'中間シート（個人）'!$F$6:$O$100,6,FALSE)&amp;VLOOKUP($D89&amp;"@1",'中間シート（個人）'!$F$6:$O$100,7,FALSE)&amp;"."&amp;VLOOKUP($D89&amp;"@1",'中間シート（個人）'!$F$6:$O$100,8,FALSE))</f>
      </c>
      <c r="T89" s="30">
        <f>IF(ISERROR(VLOOKUP($D89&amp;"@2",'中間シート（個人）'!$F$6:$O$100,4,FALSE)&amp;VLOOKUP($D89&amp;"@2",'中間シート（個人）'!$F$6:$O$100,5,FALSE)),"",VLOOKUP($D89&amp;"@2",'中間シート（個人）'!$F$6:$O$100,4,FALSE)&amp;VLOOKUP($D89&amp;"@2",'中間シート（個人）'!$F$6:$O$100,5,FALSE))</f>
      </c>
      <c r="U89" s="30">
        <f>IF(ISERROR(VLOOKUP($D89&amp;"@2",'中間シート（個人）'!$F$6:$O$100,6,FALSE)&amp;VLOOKUP($D89&amp;"@2",'中間シート（個人）'!$F$6:$O$100,7,FALSE)&amp;"."&amp;VLOOKUP($D89&amp;"@2",'中間シート（個人）'!$F$6:$O$100,8,FALSE)),"",VLOOKUP($D89&amp;"@2",'中間シート（個人）'!$F$6:$O$100,6,FALSE)&amp;VLOOKUP($D89&amp;"@2",'中間シート（個人）'!$F$6:$O$100,7,FALSE)&amp;"."&amp;VLOOKUP($D89&amp;"@2",'中間シート（個人）'!$F$6:$O$100,8,FALSE))</f>
      </c>
      <c r="V89" s="30">
        <f>IF(ISERROR(VLOOKUP($D89&amp;"@3",'中間シート（個人）'!$F$6:$O$100,4,FALSE)&amp;VLOOKUP($D89&amp;"@3",'中間シート（個人）'!$F$6:$O$100,5,FALSE)),"",VLOOKUP($D89&amp;"@3",'中間シート（個人）'!$F$6:$O$100,4,FALSE)&amp;VLOOKUP($D89&amp;"@3",'中間シート（個人）'!$F$6:$O$100,5,FALSE))</f>
      </c>
      <c r="W89" s="30">
        <f>IF(ISERROR(VLOOKUP($D89&amp;"@3",'中間シート（個人）'!$F$6:$O$100,6,FALSE)&amp;VLOOKUP($D89&amp;"@3",'中間シート（個人）'!$F$6:$O$100,7,FALSE)&amp;"."&amp;VLOOKUP($D89&amp;"@3",'中間シート（個人）'!$F$6:$O$100,8,FALSE)),"",VLOOKUP($D89&amp;"@3",'中間シート（個人）'!$F$6:$O$100,6,FALSE)&amp;VLOOKUP($D89&amp;"@3",'中間シート（個人）'!$F$6:$O$100,7,FALSE)&amp;"."&amp;VLOOKUP($D89&amp;"@3",'中間シート（個人）'!$F$6:$O$100,8,FALSE))</f>
      </c>
      <c r="X89" s="30">
        <f>IF(ISERROR(VLOOKUP($D89&amp;"@4",'中間シート（個人）'!$F$6:$O$100,4,FALSE)&amp;VLOOKUP($D89&amp;"@4",'中間シート（個人）'!$F$6:$O$100,5,FALSE)),"",VLOOKUP($D89&amp;"@4",'中間シート（個人）'!$F$6:$O$100,4,FALSE)&amp;VLOOKUP($D89&amp;"@4",'中間シート（個人）'!$F$6:$O$100,5,FALSE))</f>
      </c>
      <c r="Y89" s="30">
        <f>IF(ISERROR(VLOOKUP($D89&amp;"@4",'中間シート（個人）'!$F$6:$O$100,6,FALSE)&amp;VLOOKUP($D89&amp;"@4",'中間シート（個人）'!$F$6:$O$100,7,FALSE)&amp;"."&amp;VLOOKUP($D89&amp;"@4",'中間シート（個人）'!$F$6:$O$100,8,FALSE)),"",VLOOKUP($D89&amp;"@4",'中間シート（個人）'!$F$6:$O$100,6,FALSE)&amp;VLOOKUP($D89&amp;"@4",'中間シート（個人）'!$F$6:$O$100,7,FALSE)&amp;"."&amp;VLOOKUP($D89&amp;"@4",'中間シート（個人）'!$F$6:$O$100,8,FALSE))</f>
      </c>
      <c r="Z89" s="30">
        <f>IF(ISERROR(VLOOKUP($D89&amp;"@5",'中間シート（個人）'!$F$6:$O$100,4,FALSE)&amp;VLOOKUP($D89&amp;"@5",'中間シート（個人）'!$F$6:$O$100,5,FALSE)),"",VLOOKUP($D89&amp;"@5",'中間シート（個人）'!$F$6:$O$100,4,FALSE)&amp;VLOOKUP($D89&amp;"@5",'中間シート（個人）'!$F$6:$O$100,5,FALSE))</f>
      </c>
      <c r="AA89" s="30">
        <f>IF(ISERROR(VLOOKUP($D89&amp;"@5",'中間シート（個人）'!$F$6:$O$100,6,FALSE)&amp;VLOOKUP($D89&amp;"@5",'中間シート（個人）'!$F$6:$O$100,7,FALSE)&amp;"."&amp;VLOOKUP($D89&amp;"@5",'中間シート（個人）'!$F$6:$O$100,8,FALSE)),"",VLOOKUP($D89&amp;"@5",'中間シート（個人）'!$F$6:$O$100,6,FALSE)&amp;VLOOKUP($D89&amp;"@5",'中間シート（個人）'!$F$6:$O$100,7,FALSE)&amp;"."&amp;VLOOKUP($D89&amp;"@5",'中間シート（個人）'!$F$6:$O$100,8,FALSE))</f>
      </c>
      <c r="AB89" s="30">
        <f>IF(ISERROR(VLOOKUP($D89&amp;"@6",'中間シート（個人）'!$F$6:$O$100,4,FALSE)&amp;VLOOKUP($D89&amp;"@6",'中間シート（個人）'!$F$6:$O$100,5,FALSE)),"",VLOOKUP($D89&amp;"@6",'中間シート（個人）'!$F$6:$O$100,4,FALSE)&amp;VLOOKUP($D89&amp;"@6",'中間シート（個人）'!$F$6:$O$100,5,FALSE))</f>
      </c>
      <c r="AC89" s="30">
        <f>IF(ISERROR(VLOOKUP($D89&amp;"@6",'中間シート（個人）'!$F$6:$O$100,6,FALSE)&amp;VLOOKUP($D89&amp;"@6",'中間シート（個人）'!$F$6:$O$100,7,FALSE)&amp;"."&amp;VLOOKUP($D89&amp;"@6",'中間シート（個人）'!$F$6:$O$100,8,FALSE)),"",VLOOKUP($D89&amp;"@6",'中間シート（個人）'!$F$6:$O$100,6,FALSE)&amp;VLOOKUP($D89&amp;"@6",'中間シート（個人）'!$F$6:$O$100,7,FALSE)&amp;"."&amp;VLOOKUP($D89&amp;"@6",'中間シート（個人）'!$F$6:$O$100,8,FALSE))</f>
      </c>
      <c r="AD89" s="30">
        <f>IF(ISERROR(VLOOKUP($D89&amp;"@7",'中間シート（個人）'!$F$6:$O$100,4,FALSE)&amp;VLOOKUP($D89&amp;"@7",'中間シート（個人）'!$F$6:$O$100,5,FALSE)),"",VLOOKUP($D89&amp;"@7",'中間シート（個人）'!$F$6:$O$100,4,FALSE)&amp;VLOOKUP($D89&amp;"@7",'中間シート（個人）'!$F$6:$O$100,5,FALSE))</f>
      </c>
      <c r="AE89" s="30">
        <f>IF(ISERROR(VLOOKUP($D89&amp;"@7",'中間シート（個人）'!$F$6:$O$100,6,FALSE)&amp;VLOOKUP($D89&amp;"@7",'中間シート（個人）'!$F$6:$O$100,7,FALSE)&amp;"."&amp;VLOOKUP($D89&amp;"@7",'中間シート（個人）'!$F$6:$O$100,8,FALSE)),"",VLOOKUP($D89&amp;"@7",'中間シート（個人）'!$F$6:$O$100,6,FALSE)&amp;VLOOKUP($D89&amp;"@7",'中間シート（個人）'!$F$6:$O$100,7,FALSE)&amp;"."&amp;VLOOKUP($D89&amp;"@7",'中間シート（個人）'!$F$6:$O$100,8,FALSE))</f>
      </c>
      <c r="AF89" s="30">
        <f>IF(ISERROR(VLOOKUP($D89&amp;"@8",'中間シート（個人）'!$F$6:$O$100,4,FALSE)&amp;VLOOKUP($D89&amp;"@8",'中間シート（個人）'!$F$6:$O$100,5,FALSE)),"",VLOOKUP($D89&amp;"@8",'中間シート（個人）'!$F$6:$O$100,4,FALSE)&amp;VLOOKUP($D89&amp;"@8",'中間シート（個人）'!$F$6:$O$100,5,FALSE))</f>
      </c>
      <c r="AG89" s="30">
        <f>IF(ISERROR(VLOOKUP($D89&amp;"@8",'中間シート（個人）'!$F$6:$O$100,6,FALSE)&amp;VLOOKUP($D89&amp;"@8",'中間シート（個人）'!$F$6:$O$100,7,FALSE)&amp;"."&amp;VLOOKUP($D89&amp;"@8",'中間シート（個人）'!$F$6:$O$100,8,FALSE)),"",VLOOKUP($D89&amp;"@8",'中間シート（個人）'!$F$6:$O$100,6,FALSE)&amp;VLOOKUP($D89&amp;"@8",'中間シート（個人）'!$F$6:$O$100,7,FALSE)&amp;"."&amp;VLOOKUP($D89&amp;"@8",'中間シート（個人）'!$F$6:$O$100,8,FALSE))</f>
      </c>
      <c r="AH89" s="30">
        <f>IF(ISERROR(VLOOKUP($D89&amp;"@9",'中間シート（個人）'!$F$6:$O$100,4,FALSE)&amp;VLOOKUP($D89&amp;"@9",'中間シート（個人）'!$F$6:$O$100,5,FALSE)),"",VLOOKUP($D89&amp;"@9",'中間シート（個人）'!$F$6:$O$100,4,FALSE)&amp;VLOOKUP($D89&amp;"@9",'中間シート（個人）'!$F$6:$O$100,5,FALSE))</f>
      </c>
      <c r="AI89" s="30">
        <f>IF(ISERROR(VLOOKUP($D89&amp;"@9",'中間シート（個人）'!$F$6:$O$100,6,FALSE)&amp;VLOOKUP($D89&amp;"@9",'中間シート（個人）'!$F$6:$O$100,7,FALSE)&amp;"."&amp;VLOOKUP($D89&amp;"@9",'中間シート（個人）'!$F$6:$O$100,8,FALSE)),"",VLOOKUP($D89&amp;"@9",'中間シート（個人）'!$F$6:$O$100,6,FALSE)&amp;VLOOKUP($D89&amp;"@9",'中間シート（個人）'!$F$6:$O$100,7,FALSE)&amp;"."&amp;VLOOKUP($D89&amp;"@9",'中間シート（個人）'!$F$6:$O$100,8,FALSE))</f>
      </c>
      <c r="AJ89" s="30">
        <f>IF(ISERROR(VLOOKUP($D89&amp;"@10",'中間シート（個人）'!$F$6:$O$100,4,FALSE)&amp;VLOOKUP($D89&amp;"@10",'中間シート（個人）'!$F$6:$O$100,5,FALSE)),"",VLOOKUP($D89&amp;"@10",'中間シート（個人）'!$F$6:$O$100,4,FALSE)&amp;VLOOKUP($D89&amp;"@10",'中間シート（個人）'!$F$6:$O$100,5,FALSE))</f>
      </c>
      <c r="AK89" s="30">
        <f>IF(ISERROR(VLOOKUP($D89&amp;"@10",'中間シート（個人）'!$F$6:$O$100,6,FALSE)&amp;VLOOKUP($D89&amp;"@10",'中間シート（個人）'!$F$6:$O$100,7,FALSE)&amp;"."&amp;VLOOKUP($D89&amp;"@10",'中間シート（個人）'!$F$6:$O$100,8,FALSE)),"",VLOOKUP($D89&amp;"@10",'中間シート（個人）'!$F$6:$O$100,6,FALSE)&amp;VLOOKUP($D89&amp;"@10",'中間シート（個人）'!$F$6:$O$100,7,FALSE)&amp;"."&amp;VLOOKUP($D89&amp;"@10",'中間シート（個人）'!$F$6:$O$100,8,FALSE))</f>
      </c>
    </row>
    <row r="90" spans="3:37" ht="13.5">
      <c r="C90" s="30">
        <f>IF('中間シート（個人）'!D92="○","",VLOOKUP('個人種目'!F92,Sheet2!$A$2:$B$3,2,FALSE))</f>
      </c>
      <c r="D90" s="30">
        <f>IF('中間シート（個人）'!D92="○","",'中間シート（個人）'!C92)</f>
      </c>
      <c r="E90" s="30">
        <f>IF('中間シート（個人）'!D92="○","",ASC('個人種目'!D92&amp;" "&amp;'個人種目'!E92))</f>
      </c>
      <c r="F90" s="30">
        <f>IF('中間シート（個人）'!D92="○","",'個人種目'!G92&amp;IF(LEN('個人種目'!H92)=1,"0"&amp;'個人種目'!H92,'個人種目'!H92)&amp;IF(LEN('個人種目'!I92)=1,"0"&amp;'個人種目'!I92,'個人種目'!I92))</f>
      </c>
      <c r="G90" s="31">
        <f>IF('中間シート（個人）'!D92="○","",5)</f>
      </c>
      <c r="H90" s="30">
        <f>IF('中間シート（個人）'!D92="○","",0)</f>
      </c>
      <c r="I90" s="30">
        <f>IF('中間シート（個人）'!D92="○","",'中間シート（個人）'!H92)</f>
      </c>
      <c r="K90" s="30">
        <f>IF('中間シート（個人）'!D92="○","",'個人種目'!$K$1)</f>
      </c>
      <c r="M90" s="30">
        <f>IF('中間シート（個人）'!D92="○","",'個人種目'!$K$1)</f>
      </c>
      <c r="Q90" s="30">
        <f>IF('中間シート（個人）'!D92="○","",4)</f>
      </c>
      <c r="R90" s="30">
        <f>IF(ISERROR(VLOOKUP($D90&amp;"@1",'中間シート（個人）'!$F$6:$O$100,4,FALSE)&amp;VLOOKUP($D90&amp;"@1",'中間シート（個人）'!$F$6:$O$100,5,FALSE)),"",VLOOKUP($D90&amp;"@1",'中間シート（個人）'!$F$6:$O$100,4,FALSE)&amp;VLOOKUP($D90&amp;"@1",'中間シート（個人）'!$F$6:$O$100,5,FALSE))</f>
      </c>
      <c r="S90" s="30">
        <f>IF(ISERROR(VLOOKUP($D90&amp;"@1",'中間シート（個人）'!$F$6:$O$100,6,FALSE)&amp;VLOOKUP($D90&amp;"@1",'中間シート（個人）'!$F$6:$O$100,7,FALSE)&amp;"."&amp;VLOOKUP($D90&amp;"@1",'中間シート（個人）'!$F$6:$O$100,8,FALSE)),"",VLOOKUP($D90&amp;"@1",'中間シート（個人）'!$F$6:$O$100,6,FALSE)&amp;VLOOKUP($D90&amp;"@1",'中間シート（個人）'!$F$6:$O$100,7,FALSE)&amp;"."&amp;VLOOKUP($D90&amp;"@1",'中間シート（個人）'!$F$6:$O$100,8,FALSE))</f>
      </c>
      <c r="T90" s="30">
        <f>IF(ISERROR(VLOOKUP($D90&amp;"@2",'中間シート（個人）'!$F$6:$O$100,4,FALSE)&amp;VLOOKUP($D90&amp;"@2",'中間シート（個人）'!$F$6:$O$100,5,FALSE)),"",VLOOKUP($D90&amp;"@2",'中間シート（個人）'!$F$6:$O$100,4,FALSE)&amp;VLOOKUP($D90&amp;"@2",'中間シート（個人）'!$F$6:$O$100,5,FALSE))</f>
      </c>
      <c r="U90" s="30">
        <f>IF(ISERROR(VLOOKUP($D90&amp;"@2",'中間シート（個人）'!$F$6:$O$100,6,FALSE)&amp;VLOOKUP($D90&amp;"@2",'中間シート（個人）'!$F$6:$O$100,7,FALSE)&amp;"."&amp;VLOOKUP($D90&amp;"@2",'中間シート（個人）'!$F$6:$O$100,8,FALSE)),"",VLOOKUP($D90&amp;"@2",'中間シート（個人）'!$F$6:$O$100,6,FALSE)&amp;VLOOKUP($D90&amp;"@2",'中間シート（個人）'!$F$6:$O$100,7,FALSE)&amp;"."&amp;VLOOKUP($D90&amp;"@2",'中間シート（個人）'!$F$6:$O$100,8,FALSE))</f>
      </c>
      <c r="V90" s="30">
        <f>IF(ISERROR(VLOOKUP($D90&amp;"@3",'中間シート（個人）'!$F$6:$O$100,4,FALSE)&amp;VLOOKUP($D90&amp;"@3",'中間シート（個人）'!$F$6:$O$100,5,FALSE)),"",VLOOKUP($D90&amp;"@3",'中間シート（個人）'!$F$6:$O$100,4,FALSE)&amp;VLOOKUP($D90&amp;"@3",'中間シート（個人）'!$F$6:$O$100,5,FALSE))</f>
      </c>
      <c r="W90" s="30">
        <f>IF(ISERROR(VLOOKUP($D90&amp;"@3",'中間シート（個人）'!$F$6:$O$100,6,FALSE)&amp;VLOOKUP($D90&amp;"@3",'中間シート（個人）'!$F$6:$O$100,7,FALSE)&amp;"."&amp;VLOOKUP($D90&amp;"@3",'中間シート（個人）'!$F$6:$O$100,8,FALSE)),"",VLOOKUP($D90&amp;"@3",'中間シート（個人）'!$F$6:$O$100,6,FALSE)&amp;VLOOKUP($D90&amp;"@3",'中間シート（個人）'!$F$6:$O$100,7,FALSE)&amp;"."&amp;VLOOKUP($D90&amp;"@3",'中間シート（個人）'!$F$6:$O$100,8,FALSE))</f>
      </c>
      <c r="X90" s="30">
        <f>IF(ISERROR(VLOOKUP($D90&amp;"@4",'中間シート（個人）'!$F$6:$O$100,4,FALSE)&amp;VLOOKUP($D90&amp;"@4",'中間シート（個人）'!$F$6:$O$100,5,FALSE)),"",VLOOKUP($D90&amp;"@4",'中間シート（個人）'!$F$6:$O$100,4,FALSE)&amp;VLOOKUP($D90&amp;"@4",'中間シート（個人）'!$F$6:$O$100,5,FALSE))</f>
      </c>
      <c r="Y90" s="30">
        <f>IF(ISERROR(VLOOKUP($D90&amp;"@4",'中間シート（個人）'!$F$6:$O$100,6,FALSE)&amp;VLOOKUP($D90&amp;"@4",'中間シート（個人）'!$F$6:$O$100,7,FALSE)&amp;"."&amp;VLOOKUP($D90&amp;"@4",'中間シート（個人）'!$F$6:$O$100,8,FALSE)),"",VLOOKUP($D90&amp;"@4",'中間シート（個人）'!$F$6:$O$100,6,FALSE)&amp;VLOOKUP($D90&amp;"@4",'中間シート（個人）'!$F$6:$O$100,7,FALSE)&amp;"."&amp;VLOOKUP($D90&amp;"@4",'中間シート（個人）'!$F$6:$O$100,8,FALSE))</f>
      </c>
      <c r="Z90" s="30">
        <f>IF(ISERROR(VLOOKUP($D90&amp;"@5",'中間シート（個人）'!$F$6:$O$100,4,FALSE)&amp;VLOOKUP($D90&amp;"@5",'中間シート（個人）'!$F$6:$O$100,5,FALSE)),"",VLOOKUP($D90&amp;"@5",'中間シート（個人）'!$F$6:$O$100,4,FALSE)&amp;VLOOKUP($D90&amp;"@5",'中間シート（個人）'!$F$6:$O$100,5,FALSE))</f>
      </c>
      <c r="AA90" s="30">
        <f>IF(ISERROR(VLOOKUP($D90&amp;"@5",'中間シート（個人）'!$F$6:$O$100,6,FALSE)&amp;VLOOKUP($D90&amp;"@5",'中間シート（個人）'!$F$6:$O$100,7,FALSE)&amp;"."&amp;VLOOKUP($D90&amp;"@5",'中間シート（個人）'!$F$6:$O$100,8,FALSE)),"",VLOOKUP($D90&amp;"@5",'中間シート（個人）'!$F$6:$O$100,6,FALSE)&amp;VLOOKUP($D90&amp;"@5",'中間シート（個人）'!$F$6:$O$100,7,FALSE)&amp;"."&amp;VLOOKUP($D90&amp;"@5",'中間シート（個人）'!$F$6:$O$100,8,FALSE))</f>
      </c>
      <c r="AB90" s="30">
        <f>IF(ISERROR(VLOOKUP($D90&amp;"@6",'中間シート（個人）'!$F$6:$O$100,4,FALSE)&amp;VLOOKUP($D90&amp;"@6",'中間シート（個人）'!$F$6:$O$100,5,FALSE)),"",VLOOKUP($D90&amp;"@6",'中間シート（個人）'!$F$6:$O$100,4,FALSE)&amp;VLOOKUP($D90&amp;"@6",'中間シート（個人）'!$F$6:$O$100,5,FALSE))</f>
      </c>
      <c r="AC90" s="30">
        <f>IF(ISERROR(VLOOKUP($D90&amp;"@6",'中間シート（個人）'!$F$6:$O$100,6,FALSE)&amp;VLOOKUP($D90&amp;"@6",'中間シート（個人）'!$F$6:$O$100,7,FALSE)&amp;"."&amp;VLOOKUP($D90&amp;"@6",'中間シート（個人）'!$F$6:$O$100,8,FALSE)),"",VLOOKUP($D90&amp;"@6",'中間シート（個人）'!$F$6:$O$100,6,FALSE)&amp;VLOOKUP($D90&amp;"@6",'中間シート（個人）'!$F$6:$O$100,7,FALSE)&amp;"."&amp;VLOOKUP($D90&amp;"@6",'中間シート（個人）'!$F$6:$O$100,8,FALSE))</f>
      </c>
      <c r="AD90" s="30">
        <f>IF(ISERROR(VLOOKUP($D90&amp;"@7",'中間シート（個人）'!$F$6:$O$100,4,FALSE)&amp;VLOOKUP($D90&amp;"@7",'中間シート（個人）'!$F$6:$O$100,5,FALSE)),"",VLOOKUP($D90&amp;"@7",'中間シート（個人）'!$F$6:$O$100,4,FALSE)&amp;VLOOKUP($D90&amp;"@7",'中間シート（個人）'!$F$6:$O$100,5,FALSE))</f>
      </c>
      <c r="AE90" s="30">
        <f>IF(ISERROR(VLOOKUP($D90&amp;"@7",'中間シート（個人）'!$F$6:$O$100,6,FALSE)&amp;VLOOKUP($D90&amp;"@7",'中間シート（個人）'!$F$6:$O$100,7,FALSE)&amp;"."&amp;VLOOKUP($D90&amp;"@7",'中間シート（個人）'!$F$6:$O$100,8,FALSE)),"",VLOOKUP($D90&amp;"@7",'中間シート（個人）'!$F$6:$O$100,6,FALSE)&amp;VLOOKUP($D90&amp;"@7",'中間シート（個人）'!$F$6:$O$100,7,FALSE)&amp;"."&amp;VLOOKUP($D90&amp;"@7",'中間シート（個人）'!$F$6:$O$100,8,FALSE))</f>
      </c>
      <c r="AF90" s="30">
        <f>IF(ISERROR(VLOOKUP($D90&amp;"@8",'中間シート（個人）'!$F$6:$O$100,4,FALSE)&amp;VLOOKUP($D90&amp;"@8",'中間シート（個人）'!$F$6:$O$100,5,FALSE)),"",VLOOKUP($D90&amp;"@8",'中間シート（個人）'!$F$6:$O$100,4,FALSE)&amp;VLOOKUP($D90&amp;"@8",'中間シート（個人）'!$F$6:$O$100,5,FALSE))</f>
      </c>
      <c r="AG90" s="30">
        <f>IF(ISERROR(VLOOKUP($D90&amp;"@8",'中間シート（個人）'!$F$6:$O$100,6,FALSE)&amp;VLOOKUP($D90&amp;"@8",'中間シート（個人）'!$F$6:$O$100,7,FALSE)&amp;"."&amp;VLOOKUP($D90&amp;"@8",'中間シート（個人）'!$F$6:$O$100,8,FALSE)),"",VLOOKUP($D90&amp;"@8",'中間シート（個人）'!$F$6:$O$100,6,FALSE)&amp;VLOOKUP($D90&amp;"@8",'中間シート（個人）'!$F$6:$O$100,7,FALSE)&amp;"."&amp;VLOOKUP($D90&amp;"@8",'中間シート（個人）'!$F$6:$O$100,8,FALSE))</f>
      </c>
      <c r="AH90" s="30">
        <f>IF(ISERROR(VLOOKUP($D90&amp;"@9",'中間シート（個人）'!$F$6:$O$100,4,FALSE)&amp;VLOOKUP($D90&amp;"@9",'中間シート（個人）'!$F$6:$O$100,5,FALSE)),"",VLOOKUP($D90&amp;"@9",'中間シート（個人）'!$F$6:$O$100,4,FALSE)&amp;VLOOKUP($D90&amp;"@9",'中間シート（個人）'!$F$6:$O$100,5,FALSE))</f>
      </c>
      <c r="AI90" s="30">
        <f>IF(ISERROR(VLOOKUP($D90&amp;"@9",'中間シート（個人）'!$F$6:$O$100,6,FALSE)&amp;VLOOKUP($D90&amp;"@9",'中間シート（個人）'!$F$6:$O$100,7,FALSE)&amp;"."&amp;VLOOKUP($D90&amp;"@9",'中間シート（個人）'!$F$6:$O$100,8,FALSE)),"",VLOOKUP($D90&amp;"@9",'中間シート（個人）'!$F$6:$O$100,6,FALSE)&amp;VLOOKUP($D90&amp;"@9",'中間シート（個人）'!$F$6:$O$100,7,FALSE)&amp;"."&amp;VLOOKUP($D90&amp;"@9",'中間シート（個人）'!$F$6:$O$100,8,FALSE))</f>
      </c>
      <c r="AJ90" s="30">
        <f>IF(ISERROR(VLOOKUP($D90&amp;"@10",'中間シート（個人）'!$F$6:$O$100,4,FALSE)&amp;VLOOKUP($D90&amp;"@10",'中間シート（個人）'!$F$6:$O$100,5,FALSE)),"",VLOOKUP($D90&amp;"@10",'中間シート（個人）'!$F$6:$O$100,4,FALSE)&amp;VLOOKUP($D90&amp;"@10",'中間シート（個人）'!$F$6:$O$100,5,FALSE))</f>
      </c>
      <c r="AK90" s="30">
        <f>IF(ISERROR(VLOOKUP($D90&amp;"@10",'中間シート（個人）'!$F$6:$O$100,6,FALSE)&amp;VLOOKUP($D90&amp;"@10",'中間シート（個人）'!$F$6:$O$100,7,FALSE)&amp;"."&amp;VLOOKUP($D90&amp;"@10",'中間シート（個人）'!$F$6:$O$100,8,FALSE)),"",VLOOKUP($D90&amp;"@10",'中間シート（個人）'!$F$6:$O$100,6,FALSE)&amp;VLOOKUP($D90&amp;"@10",'中間シート（個人）'!$F$6:$O$100,7,FALSE)&amp;"."&amp;VLOOKUP($D90&amp;"@10",'中間シート（個人）'!$F$6:$O$100,8,FALSE))</f>
      </c>
    </row>
    <row r="91" spans="3:37" ht="13.5">
      <c r="C91" s="30">
        <f>IF('中間シート（個人）'!D93="○","",VLOOKUP('個人種目'!F93,Sheet2!$A$2:$B$3,2,FALSE))</f>
      </c>
      <c r="D91" s="30">
        <f>IF('中間シート（個人）'!D93="○","",'中間シート（個人）'!C93)</f>
      </c>
      <c r="E91" s="30">
        <f>IF('中間シート（個人）'!D93="○","",ASC('個人種目'!D93&amp;" "&amp;'個人種目'!E93))</f>
      </c>
      <c r="F91" s="30">
        <f>IF('中間シート（個人）'!D93="○","",'個人種目'!G93&amp;IF(LEN('個人種目'!H93)=1,"0"&amp;'個人種目'!H93,'個人種目'!H93)&amp;IF(LEN('個人種目'!I93)=1,"0"&amp;'個人種目'!I93,'個人種目'!I93))</f>
      </c>
      <c r="G91" s="31">
        <f>IF('中間シート（個人）'!D93="○","",5)</f>
      </c>
      <c r="H91" s="30">
        <f>IF('中間シート（個人）'!D93="○","",0)</f>
      </c>
      <c r="I91" s="30">
        <f>IF('中間シート（個人）'!D93="○","",'中間シート（個人）'!H93)</f>
      </c>
      <c r="K91" s="30">
        <f>IF('中間シート（個人）'!D93="○","",'個人種目'!$K$1)</f>
      </c>
      <c r="M91" s="30">
        <f>IF('中間シート（個人）'!D93="○","",'個人種目'!$K$1)</f>
      </c>
      <c r="Q91" s="30">
        <f>IF('中間シート（個人）'!D93="○","",4)</f>
      </c>
      <c r="R91" s="30">
        <f>IF(ISERROR(VLOOKUP($D91&amp;"@1",'中間シート（個人）'!$F$6:$O$100,4,FALSE)&amp;VLOOKUP($D91&amp;"@1",'中間シート（個人）'!$F$6:$O$100,5,FALSE)),"",VLOOKUP($D91&amp;"@1",'中間シート（個人）'!$F$6:$O$100,4,FALSE)&amp;VLOOKUP($D91&amp;"@1",'中間シート（個人）'!$F$6:$O$100,5,FALSE))</f>
      </c>
      <c r="S91" s="30">
        <f>IF(ISERROR(VLOOKUP($D91&amp;"@1",'中間シート（個人）'!$F$6:$O$100,6,FALSE)&amp;VLOOKUP($D91&amp;"@1",'中間シート（個人）'!$F$6:$O$100,7,FALSE)&amp;"."&amp;VLOOKUP($D91&amp;"@1",'中間シート（個人）'!$F$6:$O$100,8,FALSE)),"",VLOOKUP($D91&amp;"@1",'中間シート（個人）'!$F$6:$O$100,6,FALSE)&amp;VLOOKUP($D91&amp;"@1",'中間シート（個人）'!$F$6:$O$100,7,FALSE)&amp;"."&amp;VLOOKUP($D91&amp;"@1",'中間シート（個人）'!$F$6:$O$100,8,FALSE))</f>
      </c>
      <c r="T91" s="30">
        <f>IF(ISERROR(VLOOKUP($D91&amp;"@2",'中間シート（個人）'!$F$6:$O$100,4,FALSE)&amp;VLOOKUP($D91&amp;"@2",'中間シート（個人）'!$F$6:$O$100,5,FALSE)),"",VLOOKUP($D91&amp;"@2",'中間シート（個人）'!$F$6:$O$100,4,FALSE)&amp;VLOOKUP($D91&amp;"@2",'中間シート（個人）'!$F$6:$O$100,5,FALSE))</f>
      </c>
      <c r="U91" s="30">
        <f>IF(ISERROR(VLOOKUP($D91&amp;"@2",'中間シート（個人）'!$F$6:$O$100,6,FALSE)&amp;VLOOKUP($D91&amp;"@2",'中間シート（個人）'!$F$6:$O$100,7,FALSE)&amp;"."&amp;VLOOKUP($D91&amp;"@2",'中間シート（個人）'!$F$6:$O$100,8,FALSE)),"",VLOOKUP($D91&amp;"@2",'中間シート（個人）'!$F$6:$O$100,6,FALSE)&amp;VLOOKUP($D91&amp;"@2",'中間シート（個人）'!$F$6:$O$100,7,FALSE)&amp;"."&amp;VLOOKUP($D91&amp;"@2",'中間シート（個人）'!$F$6:$O$100,8,FALSE))</f>
      </c>
      <c r="V91" s="30">
        <f>IF(ISERROR(VLOOKUP($D91&amp;"@3",'中間シート（個人）'!$F$6:$O$100,4,FALSE)&amp;VLOOKUP($D91&amp;"@3",'中間シート（個人）'!$F$6:$O$100,5,FALSE)),"",VLOOKUP($D91&amp;"@3",'中間シート（個人）'!$F$6:$O$100,4,FALSE)&amp;VLOOKUP($D91&amp;"@3",'中間シート（個人）'!$F$6:$O$100,5,FALSE))</f>
      </c>
      <c r="W91" s="30">
        <f>IF(ISERROR(VLOOKUP($D91&amp;"@3",'中間シート（個人）'!$F$6:$O$100,6,FALSE)&amp;VLOOKUP($D91&amp;"@3",'中間シート（個人）'!$F$6:$O$100,7,FALSE)&amp;"."&amp;VLOOKUP($D91&amp;"@3",'中間シート（個人）'!$F$6:$O$100,8,FALSE)),"",VLOOKUP($D91&amp;"@3",'中間シート（個人）'!$F$6:$O$100,6,FALSE)&amp;VLOOKUP($D91&amp;"@3",'中間シート（個人）'!$F$6:$O$100,7,FALSE)&amp;"."&amp;VLOOKUP($D91&amp;"@3",'中間シート（個人）'!$F$6:$O$100,8,FALSE))</f>
      </c>
      <c r="X91" s="30">
        <f>IF(ISERROR(VLOOKUP($D91&amp;"@4",'中間シート（個人）'!$F$6:$O$100,4,FALSE)&amp;VLOOKUP($D91&amp;"@4",'中間シート（個人）'!$F$6:$O$100,5,FALSE)),"",VLOOKUP($D91&amp;"@4",'中間シート（個人）'!$F$6:$O$100,4,FALSE)&amp;VLOOKUP($D91&amp;"@4",'中間シート（個人）'!$F$6:$O$100,5,FALSE))</f>
      </c>
      <c r="Y91" s="30">
        <f>IF(ISERROR(VLOOKUP($D91&amp;"@4",'中間シート（個人）'!$F$6:$O$100,6,FALSE)&amp;VLOOKUP($D91&amp;"@4",'中間シート（個人）'!$F$6:$O$100,7,FALSE)&amp;"."&amp;VLOOKUP($D91&amp;"@4",'中間シート（個人）'!$F$6:$O$100,8,FALSE)),"",VLOOKUP($D91&amp;"@4",'中間シート（個人）'!$F$6:$O$100,6,FALSE)&amp;VLOOKUP($D91&amp;"@4",'中間シート（個人）'!$F$6:$O$100,7,FALSE)&amp;"."&amp;VLOOKUP($D91&amp;"@4",'中間シート（個人）'!$F$6:$O$100,8,FALSE))</f>
      </c>
      <c r="Z91" s="30">
        <f>IF(ISERROR(VLOOKUP($D91&amp;"@5",'中間シート（個人）'!$F$6:$O$100,4,FALSE)&amp;VLOOKUP($D91&amp;"@5",'中間シート（個人）'!$F$6:$O$100,5,FALSE)),"",VLOOKUP($D91&amp;"@5",'中間シート（個人）'!$F$6:$O$100,4,FALSE)&amp;VLOOKUP($D91&amp;"@5",'中間シート（個人）'!$F$6:$O$100,5,FALSE))</f>
      </c>
      <c r="AA91" s="30">
        <f>IF(ISERROR(VLOOKUP($D91&amp;"@5",'中間シート（個人）'!$F$6:$O$100,6,FALSE)&amp;VLOOKUP($D91&amp;"@5",'中間シート（個人）'!$F$6:$O$100,7,FALSE)&amp;"."&amp;VLOOKUP($D91&amp;"@5",'中間シート（個人）'!$F$6:$O$100,8,FALSE)),"",VLOOKUP($D91&amp;"@5",'中間シート（個人）'!$F$6:$O$100,6,FALSE)&amp;VLOOKUP($D91&amp;"@5",'中間シート（個人）'!$F$6:$O$100,7,FALSE)&amp;"."&amp;VLOOKUP($D91&amp;"@5",'中間シート（個人）'!$F$6:$O$100,8,FALSE))</f>
      </c>
      <c r="AB91" s="30">
        <f>IF(ISERROR(VLOOKUP($D91&amp;"@6",'中間シート（個人）'!$F$6:$O$100,4,FALSE)&amp;VLOOKUP($D91&amp;"@6",'中間シート（個人）'!$F$6:$O$100,5,FALSE)),"",VLOOKUP($D91&amp;"@6",'中間シート（個人）'!$F$6:$O$100,4,FALSE)&amp;VLOOKUP($D91&amp;"@6",'中間シート（個人）'!$F$6:$O$100,5,FALSE))</f>
      </c>
      <c r="AC91" s="30">
        <f>IF(ISERROR(VLOOKUP($D91&amp;"@6",'中間シート（個人）'!$F$6:$O$100,6,FALSE)&amp;VLOOKUP($D91&amp;"@6",'中間シート（個人）'!$F$6:$O$100,7,FALSE)&amp;"."&amp;VLOOKUP($D91&amp;"@6",'中間シート（個人）'!$F$6:$O$100,8,FALSE)),"",VLOOKUP($D91&amp;"@6",'中間シート（個人）'!$F$6:$O$100,6,FALSE)&amp;VLOOKUP($D91&amp;"@6",'中間シート（個人）'!$F$6:$O$100,7,FALSE)&amp;"."&amp;VLOOKUP($D91&amp;"@6",'中間シート（個人）'!$F$6:$O$100,8,FALSE))</f>
      </c>
      <c r="AD91" s="30">
        <f>IF(ISERROR(VLOOKUP($D91&amp;"@7",'中間シート（個人）'!$F$6:$O$100,4,FALSE)&amp;VLOOKUP($D91&amp;"@7",'中間シート（個人）'!$F$6:$O$100,5,FALSE)),"",VLOOKUP($D91&amp;"@7",'中間シート（個人）'!$F$6:$O$100,4,FALSE)&amp;VLOOKUP($D91&amp;"@7",'中間シート（個人）'!$F$6:$O$100,5,FALSE))</f>
      </c>
      <c r="AE91" s="30">
        <f>IF(ISERROR(VLOOKUP($D91&amp;"@7",'中間シート（個人）'!$F$6:$O$100,6,FALSE)&amp;VLOOKUP($D91&amp;"@7",'中間シート（個人）'!$F$6:$O$100,7,FALSE)&amp;"."&amp;VLOOKUP($D91&amp;"@7",'中間シート（個人）'!$F$6:$O$100,8,FALSE)),"",VLOOKUP($D91&amp;"@7",'中間シート（個人）'!$F$6:$O$100,6,FALSE)&amp;VLOOKUP($D91&amp;"@7",'中間シート（個人）'!$F$6:$O$100,7,FALSE)&amp;"."&amp;VLOOKUP($D91&amp;"@7",'中間シート（個人）'!$F$6:$O$100,8,FALSE))</f>
      </c>
      <c r="AF91" s="30">
        <f>IF(ISERROR(VLOOKUP($D91&amp;"@8",'中間シート（個人）'!$F$6:$O$100,4,FALSE)&amp;VLOOKUP($D91&amp;"@8",'中間シート（個人）'!$F$6:$O$100,5,FALSE)),"",VLOOKUP($D91&amp;"@8",'中間シート（個人）'!$F$6:$O$100,4,FALSE)&amp;VLOOKUP($D91&amp;"@8",'中間シート（個人）'!$F$6:$O$100,5,FALSE))</f>
      </c>
      <c r="AG91" s="30">
        <f>IF(ISERROR(VLOOKUP($D91&amp;"@8",'中間シート（個人）'!$F$6:$O$100,6,FALSE)&amp;VLOOKUP($D91&amp;"@8",'中間シート（個人）'!$F$6:$O$100,7,FALSE)&amp;"."&amp;VLOOKUP($D91&amp;"@8",'中間シート（個人）'!$F$6:$O$100,8,FALSE)),"",VLOOKUP($D91&amp;"@8",'中間シート（個人）'!$F$6:$O$100,6,FALSE)&amp;VLOOKUP($D91&amp;"@8",'中間シート（個人）'!$F$6:$O$100,7,FALSE)&amp;"."&amp;VLOOKUP($D91&amp;"@8",'中間シート（個人）'!$F$6:$O$100,8,FALSE))</f>
      </c>
      <c r="AH91" s="30">
        <f>IF(ISERROR(VLOOKUP($D91&amp;"@9",'中間シート（個人）'!$F$6:$O$100,4,FALSE)&amp;VLOOKUP($D91&amp;"@9",'中間シート（個人）'!$F$6:$O$100,5,FALSE)),"",VLOOKUP($D91&amp;"@9",'中間シート（個人）'!$F$6:$O$100,4,FALSE)&amp;VLOOKUP($D91&amp;"@9",'中間シート（個人）'!$F$6:$O$100,5,FALSE))</f>
      </c>
      <c r="AI91" s="30">
        <f>IF(ISERROR(VLOOKUP($D91&amp;"@9",'中間シート（個人）'!$F$6:$O$100,6,FALSE)&amp;VLOOKUP($D91&amp;"@9",'中間シート（個人）'!$F$6:$O$100,7,FALSE)&amp;"."&amp;VLOOKUP($D91&amp;"@9",'中間シート（個人）'!$F$6:$O$100,8,FALSE)),"",VLOOKUP($D91&amp;"@9",'中間シート（個人）'!$F$6:$O$100,6,FALSE)&amp;VLOOKUP($D91&amp;"@9",'中間シート（個人）'!$F$6:$O$100,7,FALSE)&amp;"."&amp;VLOOKUP($D91&amp;"@9",'中間シート（個人）'!$F$6:$O$100,8,FALSE))</f>
      </c>
      <c r="AJ91" s="30">
        <f>IF(ISERROR(VLOOKUP($D91&amp;"@10",'中間シート（個人）'!$F$6:$O$100,4,FALSE)&amp;VLOOKUP($D91&amp;"@10",'中間シート（個人）'!$F$6:$O$100,5,FALSE)),"",VLOOKUP($D91&amp;"@10",'中間シート（個人）'!$F$6:$O$100,4,FALSE)&amp;VLOOKUP($D91&amp;"@10",'中間シート（個人）'!$F$6:$O$100,5,FALSE))</f>
      </c>
      <c r="AK91" s="30">
        <f>IF(ISERROR(VLOOKUP($D91&amp;"@10",'中間シート（個人）'!$F$6:$O$100,6,FALSE)&amp;VLOOKUP($D91&amp;"@10",'中間シート（個人）'!$F$6:$O$100,7,FALSE)&amp;"."&amp;VLOOKUP($D91&amp;"@10",'中間シート（個人）'!$F$6:$O$100,8,FALSE)),"",VLOOKUP($D91&amp;"@10",'中間シート（個人）'!$F$6:$O$100,6,FALSE)&amp;VLOOKUP($D91&amp;"@10",'中間シート（個人）'!$F$6:$O$100,7,FALSE)&amp;"."&amp;VLOOKUP($D91&amp;"@10",'中間シート（個人）'!$F$6:$O$100,8,FALSE))</f>
      </c>
    </row>
    <row r="92" spans="3:37" ht="13.5">
      <c r="C92" s="30">
        <f>IF('中間シート（個人）'!D94="○","",VLOOKUP('個人種目'!F94,Sheet2!$A$2:$B$3,2,FALSE))</f>
      </c>
      <c r="D92" s="30">
        <f>IF('中間シート（個人）'!D94="○","",'中間シート（個人）'!C94)</f>
      </c>
      <c r="E92" s="30">
        <f>IF('中間シート（個人）'!D94="○","",ASC('個人種目'!D94&amp;" "&amp;'個人種目'!E94))</f>
      </c>
      <c r="F92" s="30">
        <f>IF('中間シート（個人）'!D94="○","",'個人種目'!G94&amp;IF(LEN('個人種目'!H94)=1,"0"&amp;'個人種目'!H94,'個人種目'!H94)&amp;IF(LEN('個人種目'!I94)=1,"0"&amp;'個人種目'!I94,'個人種目'!I94))</f>
      </c>
      <c r="G92" s="31">
        <f>IF('中間シート（個人）'!D94="○","",5)</f>
      </c>
      <c r="H92" s="30">
        <f>IF('中間シート（個人）'!D94="○","",0)</f>
      </c>
      <c r="I92" s="30">
        <f>IF('中間シート（個人）'!D94="○","",'中間シート（個人）'!H94)</f>
      </c>
      <c r="K92" s="30">
        <f>IF('中間シート（個人）'!D94="○","",'個人種目'!$K$1)</f>
      </c>
      <c r="M92" s="30">
        <f>IF('中間シート（個人）'!D94="○","",'個人種目'!$K$1)</f>
      </c>
      <c r="Q92" s="30">
        <f>IF('中間シート（個人）'!D94="○","",4)</f>
      </c>
      <c r="R92" s="30">
        <f>IF(ISERROR(VLOOKUP($D92&amp;"@1",'中間シート（個人）'!$F$6:$O$100,4,FALSE)&amp;VLOOKUP($D92&amp;"@1",'中間シート（個人）'!$F$6:$O$100,5,FALSE)),"",VLOOKUP($D92&amp;"@1",'中間シート（個人）'!$F$6:$O$100,4,FALSE)&amp;VLOOKUP($D92&amp;"@1",'中間シート（個人）'!$F$6:$O$100,5,FALSE))</f>
      </c>
      <c r="S92" s="30">
        <f>IF(ISERROR(VLOOKUP($D92&amp;"@1",'中間シート（個人）'!$F$6:$O$100,6,FALSE)&amp;VLOOKUP($D92&amp;"@1",'中間シート（個人）'!$F$6:$O$100,7,FALSE)&amp;"."&amp;VLOOKUP($D92&amp;"@1",'中間シート（個人）'!$F$6:$O$100,8,FALSE)),"",VLOOKUP($D92&amp;"@1",'中間シート（個人）'!$F$6:$O$100,6,FALSE)&amp;VLOOKUP($D92&amp;"@1",'中間シート（個人）'!$F$6:$O$100,7,FALSE)&amp;"."&amp;VLOOKUP($D92&amp;"@1",'中間シート（個人）'!$F$6:$O$100,8,FALSE))</f>
      </c>
      <c r="T92" s="30">
        <f>IF(ISERROR(VLOOKUP($D92&amp;"@2",'中間シート（個人）'!$F$6:$O$100,4,FALSE)&amp;VLOOKUP($D92&amp;"@2",'中間シート（個人）'!$F$6:$O$100,5,FALSE)),"",VLOOKUP($D92&amp;"@2",'中間シート（個人）'!$F$6:$O$100,4,FALSE)&amp;VLOOKUP($D92&amp;"@2",'中間シート（個人）'!$F$6:$O$100,5,FALSE))</f>
      </c>
      <c r="U92" s="30">
        <f>IF(ISERROR(VLOOKUP($D92&amp;"@2",'中間シート（個人）'!$F$6:$O$100,6,FALSE)&amp;VLOOKUP($D92&amp;"@2",'中間シート（個人）'!$F$6:$O$100,7,FALSE)&amp;"."&amp;VLOOKUP($D92&amp;"@2",'中間シート（個人）'!$F$6:$O$100,8,FALSE)),"",VLOOKUP($D92&amp;"@2",'中間シート（個人）'!$F$6:$O$100,6,FALSE)&amp;VLOOKUP($D92&amp;"@2",'中間シート（個人）'!$F$6:$O$100,7,FALSE)&amp;"."&amp;VLOOKUP($D92&amp;"@2",'中間シート（個人）'!$F$6:$O$100,8,FALSE))</f>
      </c>
      <c r="V92" s="30">
        <f>IF(ISERROR(VLOOKUP($D92&amp;"@3",'中間シート（個人）'!$F$6:$O$100,4,FALSE)&amp;VLOOKUP($D92&amp;"@3",'中間シート（個人）'!$F$6:$O$100,5,FALSE)),"",VLOOKUP($D92&amp;"@3",'中間シート（個人）'!$F$6:$O$100,4,FALSE)&amp;VLOOKUP($D92&amp;"@3",'中間シート（個人）'!$F$6:$O$100,5,FALSE))</f>
      </c>
      <c r="W92" s="30">
        <f>IF(ISERROR(VLOOKUP($D92&amp;"@3",'中間シート（個人）'!$F$6:$O$100,6,FALSE)&amp;VLOOKUP($D92&amp;"@3",'中間シート（個人）'!$F$6:$O$100,7,FALSE)&amp;"."&amp;VLOOKUP($D92&amp;"@3",'中間シート（個人）'!$F$6:$O$100,8,FALSE)),"",VLOOKUP($D92&amp;"@3",'中間シート（個人）'!$F$6:$O$100,6,FALSE)&amp;VLOOKUP($D92&amp;"@3",'中間シート（個人）'!$F$6:$O$100,7,FALSE)&amp;"."&amp;VLOOKUP($D92&amp;"@3",'中間シート（個人）'!$F$6:$O$100,8,FALSE))</f>
      </c>
      <c r="X92" s="30">
        <f>IF(ISERROR(VLOOKUP($D92&amp;"@4",'中間シート（個人）'!$F$6:$O$100,4,FALSE)&amp;VLOOKUP($D92&amp;"@4",'中間シート（個人）'!$F$6:$O$100,5,FALSE)),"",VLOOKUP($D92&amp;"@4",'中間シート（個人）'!$F$6:$O$100,4,FALSE)&amp;VLOOKUP($D92&amp;"@4",'中間シート（個人）'!$F$6:$O$100,5,FALSE))</f>
      </c>
      <c r="Y92" s="30">
        <f>IF(ISERROR(VLOOKUP($D92&amp;"@4",'中間シート（個人）'!$F$6:$O$100,6,FALSE)&amp;VLOOKUP($D92&amp;"@4",'中間シート（個人）'!$F$6:$O$100,7,FALSE)&amp;"."&amp;VLOOKUP($D92&amp;"@4",'中間シート（個人）'!$F$6:$O$100,8,FALSE)),"",VLOOKUP($D92&amp;"@4",'中間シート（個人）'!$F$6:$O$100,6,FALSE)&amp;VLOOKUP($D92&amp;"@4",'中間シート（個人）'!$F$6:$O$100,7,FALSE)&amp;"."&amp;VLOOKUP($D92&amp;"@4",'中間シート（個人）'!$F$6:$O$100,8,FALSE))</f>
      </c>
      <c r="Z92" s="30">
        <f>IF(ISERROR(VLOOKUP($D92&amp;"@5",'中間シート（個人）'!$F$6:$O$100,4,FALSE)&amp;VLOOKUP($D92&amp;"@5",'中間シート（個人）'!$F$6:$O$100,5,FALSE)),"",VLOOKUP($D92&amp;"@5",'中間シート（個人）'!$F$6:$O$100,4,FALSE)&amp;VLOOKUP($D92&amp;"@5",'中間シート（個人）'!$F$6:$O$100,5,FALSE))</f>
      </c>
      <c r="AA92" s="30">
        <f>IF(ISERROR(VLOOKUP($D92&amp;"@5",'中間シート（個人）'!$F$6:$O$100,6,FALSE)&amp;VLOOKUP($D92&amp;"@5",'中間シート（個人）'!$F$6:$O$100,7,FALSE)&amp;"."&amp;VLOOKUP($D92&amp;"@5",'中間シート（個人）'!$F$6:$O$100,8,FALSE)),"",VLOOKUP($D92&amp;"@5",'中間シート（個人）'!$F$6:$O$100,6,FALSE)&amp;VLOOKUP($D92&amp;"@5",'中間シート（個人）'!$F$6:$O$100,7,FALSE)&amp;"."&amp;VLOOKUP($D92&amp;"@5",'中間シート（個人）'!$F$6:$O$100,8,FALSE))</f>
      </c>
      <c r="AB92" s="30">
        <f>IF(ISERROR(VLOOKUP($D92&amp;"@6",'中間シート（個人）'!$F$6:$O$100,4,FALSE)&amp;VLOOKUP($D92&amp;"@6",'中間シート（個人）'!$F$6:$O$100,5,FALSE)),"",VLOOKUP($D92&amp;"@6",'中間シート（個人）'!$F$6:$O$100,4,FALSE)&amp;VLOOKUP($D92&amp;"@6",'中間シート（個人）'!$F$6:$O$100,5,FALSE))</f>
      </c>
      <c r="AC92" s="30">
        <f>IF(ISERROR(VLOOKUP($D92&amp;"@6",'中間シート（個人）'!$F$6:$O$100,6,FALSE)&amp;VLOOKUP($D92&amp;"@6",'中間シート（個人）'!$F$6:$O$100,7,FALSE)&amp;"."&amp;VLOOKUP($D92&amp;"@6",'中間シート（個人）'!$F$6:$O$100,8,FALSE)),"",VLOOKUP($D92&amp;"@6",'中間シート（個人）'!$F$6:$O$100,6,FALSE)&amp;VLOOKUP($D92&amp;"@6",'中間シート（個人）'!$F$6:$O$100,7,FALSE)&amp;"."&amp;VLOOKUP($D92&amp;"@6",'中間シート（個人）'!$F$6:$O$100,8,FALSE))</f>
      </c>
      <c r="AD92" s="30">
        <f>IF(ISERROR(VLOOKUP($D92&amp;"@7",'中間シート（個人）'!$F$6:$O$100,4,FALSE)&amp;VLOOKUP($D92&amp;"@7",'中間シート（個人）'!$F$6:$O$100,5,FALSE)),"",VLOOKUP($D92&amp;"@7",'中間シート（個人）'!$F$6:$O$100,4,FALSE)&amp;VLOOKUP($D92&amp;"@7",'中間シート（個人）'!$F$6:$O$100,5,FALSE))</f>
      </c>
      <c r="AE92" s="30">
        <f>IF(ISERROR(VLOOKUP($D92&amp;"@7",'中間シート（個人）'!$F$6:$O$100,6,FALSE)&amp;VLOOKUP($D92&amp;"@7",'中間シート（個人）'!$F$6:$O$100,7,FALSE)&amp;"."&amp;VLOOKUP($D92&amp;"@7",'中間シート（個人）'!$F$6:$O$100,8,FALSE)),"",VLOOKUP($D92&amp;"@7",'中間シート（個人）'!$F$6:$O$100,6,FALSE)&amp;VLOOKUP($D92&amp;"@7",'中間シート（個人）'!$F$6:$O$100,7,FALSE)&amp;"."&amp;VLOOKUP($D92&amp;"@7",'中間シート（個人）'!$F$6:$O$100,8,FALSE))</f>
      </c>
      <c r="AF92" s="30">
        <f>IF(ISERROR(VLOOKUP($D92&amp;"@8",'中間シート（個人）'!$F$6:$O$100,4,FALSE)&amp;VLOOKUP($D92&amp;"@8",'中間シート（個人）'!$F$6:$O$100,5,FALSE)),"",VLOOKUP($D92&amp;"@8",'中間シート（個人）'!$F$6:$O$100,4,FALSE)&amp;VLOOKUP($D92&amp;"@8",'中間シート（個人）'!$F$6:$O$100,5,FALSE))</f>
      </c>
      <c r="AG92" s="30">
        <f>IF(ISERROR(VLOOKUP($D92&amp;"@8",'中間シート（個人）'!$F$6:$O$100,6,FALSE)&amp;VLOOKUP($D92&amp;"@8",'中間シート（個人）'!$F$6:$O$100,7,FALSE)&amp;"."&amp;VLOOKUP($D92&amp;"@8",'中間シート（個人）'!$F$6:$O$100,8,FALSE)),"",VLOOKUP($D92&amp;"@8",'中間シート（個人）'!$F$6:$O$100,6,FALSE)&amp;VLOOKUP($D92&amp;"@8",'中間シート（個人）'!$F$6:$O$100,7,FALSE)&amp;"."&amp;VLOOKUP($D92&amp;"@8",'中間シート（個人）'!$F$6:$O$100,8,FALSE))</f>
      </c>
      <c r="AH92" s="30">
        <f>IF(ISERROR(VLOOKUP($D92&amp;"@9",'中間シート（個人）'!$F$6:$O$100,4,FALSE)&amp;VLOOKUP($D92&amp;"@9",'中間シート（個人）'!$F$6:$O$100,5,FALSE)),"",VLOOKUP($D92&amp;"@9",'中間シート（個人）'!$F$6:$O$100,4,FALSE)&amp;VLOOKUP($D92&amp;"@9",'中間シート（個人）'!$F$6:$O$100,5,FALSE))</f>
      </c>
      <c r="AI92" s="30">
        <f>IF(ISERROR(VLOOKUP($D92&amp;"@9",'中間シート（個人）'!$F$6:$O$100,6,FALSE)&amp;VLOOKUP($D92&amp;"@9",'中間シート（個人）'!$F$6:$O$100,7,FALSE)&amp;"."&amp;VLOOKUP($D92&amp;"@9",'中間シート（個人）'!$F$6:$O$100,8,FALSE)),"",VLOOKUP($D92&amp;"@9",'中間シート（個人）'!$F$6:$O$100,6,FALSE)&amp;VLOOKUP($D92&amp;"@9",'中間シート（個人）'!$F$6:$O$100,7,FALSE)&amp;"."&amp;VLOOKUP($D92&amp;"@9",'中間シート（個人）'!$F$6:$O$100,8,FALSE))</f>
      </c>
      <c r="AJ92" s="30">
        <f>IF(ISERROR(VLOOKUP($D92&amp;"@10",'中間シート（個人）'!$F$6:$O$100,4,FALSE)&amp;VLOOKUP($D92&amp;"@10",'中間シート（個人）'!$F$6:$O$100,5,FALSE)),"",VLOOKUP($D92&amp;"@10",'中間シート（個人）'!$F$6:$O$100,4,FALSE)&amp;VLOOKUP($D92&amp;"@10",'中間シート（個人）'!$F$6:$O$100,5,FALSE))</f>
      </c>
      <c r="AK92" s="30">
        <f>IF(ISERROR(VLOOKUP($D92&amp;"@10",'中間シート（個人）'!$F$6:$O$100,6,FALSE)&amp;VLOOKUP($D92&amp;"@10",'中間シート（個人）'!$F$6:$O$100,7,FALSE)&amp;"."&amp;VLOOKUP($D92&amp;"@10",'中間シート（個人）'!$F$6:$O$100,8,FALSE)),"",VLOOKUP($D92&amp;"@10",'中間シート（個人）'!$F$6:$O$100,6,FALSE)&amp;VLOOKUP($D92&amp;"@10",'中間シート（個人）'!$F$6:$O$100,7,FALSE)&amp;"."&amp;VLOOKUP($D92&amp;"@10",'中間シート（個人）'!$F$6:$O$100,8,FALSE))</f>
      </c>
    </row>
    <row r="93" spans="3:37" ht="13.5">
      <c r="C93" s="30">
        <f>IF('中間シート（個人）'!D95="○","",VLOOKUP('個人種目'!F95,Sheet2!$A$2:$B$3,2,FALSE))</f>
      </c>
      <c r="D93" s="30">
        <f>IF('中間シート（個人）'!D95="○","",'中間シート（個人）'!C95)</f>
      </c>
      <c r="E93" s="30">
        <f>IF('中間シート（個人）'!D95="○","",ASC('個人種目'!D95&amp;" "&amp;'個人種目'!E95))</f>
      </c>
      <c r="F93" s="30">
        <f>IF('中間シート（個人）'!D95="○","",'個人種目'!G95&amp;IF(LEN('個人種目'!H95)=1,"0"&amp;'個人種目'!H95,'個人種目'!H95)&amp;IF(LEN('個人種目'!I95)=1,"0"&amp;'個人種目'!I95,'個人種目'!I95))</f>
      </c>
      <c r="G93" s="31">
        <f>IF('中間シート（個人）'!D95="○","",5)</f>
      </c>
      <c r="H93" s="30">
        <f>IF('中間シート（個人）'!D95="○","",0)</f>
      </c>
      <c r="I93" s="30">
        <f>IF('中間シート（個人）'!D95="○","",'中間シート（個人）'!H95)</f>
      </c>
      <c r="K93" s="30">
        <f>IF('中間シート（個人）'!D95="○","",'個人種目'!$K$1)</f>
      </c>
      <c r="M93" s="30">
        <f>IF('中間シート（個人）'!D95="○","",'個人種目'!$K$1)</f>
      </c>
      <c r="Q93" s="30">
        <f>IF('中間シート（個人）'!D95="○","",4)</f>
      </c>
      <c r="R93" s="30">
        <f>IF(ISERROR(VLOOKUP($D93&amp;"@1",'中間シート（個人）'!$F$6:$O$100,4,FALSE)&amp;VLOOKUP($D93&amp;"@1",'中間シート（個人）'!$F$6:$O$100,5,FALSE)),"",VLOOKUP($D93&amp;"@1",'中間シート（個人）'!$F$6:$O$100,4,FALSE)&amp;VLOOKUP($D93&amp;"@1",'中間シート（個人）'!$F$6:$O$100,5,FALSE))</f>
      </c>
      <c r="S93" s="30">
        <f>IF(ISERROR(VLOOKUP($D93&amp;"@1",'中間シート（個人）'!$F$6:$O$100,6,FALSE)&amp;VLOOKUP($D93&amp;"@1",'中間シート（個人）'!$F$6:$O$100,7,FALSE)&amp;"."&amp;VLOOKUP($D93&amp;"@1",'中間シート（個人）'!$F$6:$O$100,8,FALSE)),"",VLOOKUP($D93&amp;"@1",'中間シート（個人）'!$F$6:$O$100,6,FALSE)&amp;VLOOKUP($D93&amp;"@1",'中間シート（個人）'!$F$6:$O$100,7,FALSE)&amp;"."&amp;VLOOKUP($D93&amp;"@1",'中間シート（個人）'!$F$6:$O$100,8,FALSE))</f>
      </c>
      <c r="T93" s="30">
        <f>IF(ISERROR(VLOOKUP($D93&amp;"@2",'中間シート（個人）'!$F$6:$O$100,4,FALSE)&amp;VLOOKUP($D93&amp;"@2",'中間シート（個人）'!$F$6:$O$100,5,FALSE)),"",VLOOKUP($D93&amp;"@2",'中間シート（個人）'!$F$6:$O$100,4,FALSE)&amp;VLOOKUP($D93&amp;"@2",'中間シート（個人）'!$F$6:$O$100,5,FALSE))</f>
      </c>
      <c r="U93" s="30">
        <f>IF(ISERROR(VLOOKUP($D93&amp;"@2",'中間シート（個人）'!$F$6:$O$100,6,FALSE)&amp;VLOOKUP($D93&amp;"@2",'中間シート（個人）'!$F$6:$O$100,7,FALSE)&amp;"."&amp;VLOOKUP($D93&amp;"@2",'中間シート（個人）'!$F$6:$O$100,8,FALSE)),"",VLOOKUP($D93&amp;"@2",'中間シート（個人）'!$F$6:$O$100,6,FALSE)&amp;VLOOKUP($D93&amp;"@2",'中間シート（個人）'!$F$6:$O$100,7,FALSE)&amp;"."&amp;VLOOKUP($D93&amp;"@2",'中間シート（個人）'!$F$6:$O$100,8,FALSE))</f>
      </c>
      <c r="V93" s="30">
        <f>IF(ISERROR(VLOOKUP($D93&amp;"@3",'中間シート（個人）'!$F$6:$O$100,4,FALSE)&amp;VLOOKUP($D93&amp;"@3",'中間シート（個人）'!$F$6:$O$100,5,FALSE)),"",VLOOKUP($D93&amp;"@3",'中間シート（個人）'!$F$6:$O$100,4,FALSE)&amp;VLOOKUP($D93&amp;"@3",'中間シート（個人）'!$F$6:$O$100,5,FALSE))</f>
      </c>
      <c r="W93" s="30">
        <f>IF(ISERROR(VLOOKUP($D93&amp;"@3",'中間シート（個人）'!$F$6:$O$100,6,FALSE)&amp;VLOOKUP($D93&amp;"@3",'中間シート（個人）'!$F$6:$O$100,7,FALSE)&amp;"."&amp;VLOOKUP($D93&amp;"@3",'中間シート（個人）'!$F$6:$O$100,8,FALSE)),"",VLOOKUP($D93&amp;"@3",'中間シート（個人）'!$F$6:$O$100,6,FALSE)&amp;VLOOKUP($D93&amp;"@3",'中間シート（個人）'!$F$6:$O$100,7,FALSE)&amp;"."&amp;VLOOKUP($D93&amp;"@3",'中間シート（個人）'!$F$6:$O$100,8,FALSE))</f>
      </c>
      <c r="X93" s="30">
        <f>IF(ISERROR(VLOOKUP($D93&amp;"@4",'中間シート（個人）'!$F$6:$O$100,4,FALSE)&amp;VLOOKUP($D93&amp;"@4",'中間シート（個人）'!$F$6:$O$100,5,FALSE)),"",VLOOKUP($D93&amp;"@4",'中間シート（個人）'!$F$6:$O$100,4,FALSE)&amp;VLOOKUP($D93&amp;"@4",'中間シート（個人）'!$F$6:$O$100,5,FALSE))</f>
      </c>
      <c r="Y93" s="30">
        <f>IF(ISERROR(VLOOKUP($D93&amp;"@4",'中間シート（個人）'!$F$6:$O$100,6,FALSE)&amp;VLOOKUP($D93&amp;"@4",'中間シート（個人）'!$F$6:$O$100,7,FALSE)&amp;"."&amp;VLOOKUP($D93&amp;"@4",'中間シート（個人）'!$F$6:$O$100,8,FALSE)),"",VLOOKUP($D93&amp;"@4",'中間シート（個人）'!$F$6:$O$100,6,FALSE)&amp;VLOOKUP($D93&amp;"@4",'中間シート（個人）'!$F$6:$O$100,7,FALSE)&amp;"."&amp;VLOOKUP($D93&amp;"@4",'中間シート（個人）'!$F$6:$O$100,8,FALSE))</f>
      </c>
      <c r="Z93" s="30">
        <f>IF(ISERROR(VLOOKUP($D93&amp;"@5",'中間シート（個人）'!$F$6:$O$100,4,FALSE)&amp;VLOOKUP($D93&amp;"@5",'中間シート（個人）'!$F$6:$O$100,5,FALSE)),"",VLOOKUP($D93&amp;"@5",'中間シート（個人）'!$F$6:$O$100,4,FALSE)&amp;VLOOKUP($D93&amp;"@5",'中間シート（個人）'!$F$6:$O$100,5,FALSE))</f>
      </c>
      <c r="AA93" s="30">
        <f>IF(ISERROR(VLOOKUP($D93&amp;"@5",'中間シート（個人）'!$F$6:$O$100,6,FALSE)&amp;VLOOKUP($D93&amp;"@5",'中間シート（個人）'!$F$6:$O$100,7,FALSE)&amp;"."&amp;VLOOKUP($D93&amp;"@5",'中間シート（個人）'!$F$6:$O$100,8,FALSE)),"",VLOOKUP($D93&amp;"@5",'中間シート（個人）'!$F$6:$O$100,6,FALSE)&amp;VLOOKUP($D93&amp;"@5",'中間シート（個人）'!$F$6:$O$100,7,FALSE)&amp;"."&amp;VLOOKUP($D93&amp;"@5",'中間シート（個人）'!$F$6:$O$100,8,FALSE))</f>
      </c>
      <c r="AB93" s="30">
        <f>IF(ISERROR(VLOOKUP($D93&amp;"@6",'中間シート（個人）'!$F$6:$O$100,4,FALSE)&amp;VLOOKUP($D93&amp;"@6",'中間シート（個人）'!$F$6:$O$100,5,FALSE)),"",VLOOKUP($D93&amp;"@6",'中間シート（個人）'!$F$6:$O$100,4,FALSE)&amp;VLOOKUP($D93&amp;"@6",'中間シート（個人）'!$F$6:$O$100,5,FALSE))</f>
      </c>
      <c r="AC93" s="30">
        <f>IF(ISERROR(VLOOKUP($D93&amp;"@6",'中間シート（個人）'!$F$6:$O$100,6,FALSE)&amp;VLOOKUP($D93&amp;"@6",'中間シート（個人）'!$F$6:$O$100,7,FALSE)&amp;"."&amp;VLOOKUP($D93&amp;"@6",'中間シート（個人）'!$F$6:$O$100,8,FALSE)),"",VLOOKUP($D93&amp;"@6",'中間シート（個人）'!$F$6:$O$100,6,FALSE)&amp;VLOOKUP($D93&amp;"@6",'中間シート（個人）'!$F$6:$O$100,7,FALSE)&amp;"."&amp;VLOOKUP($D93&amp;"@6",'中間シート（個人）'!$F$6:$O$100,8,FALSE))</f>
      </c>
      <c r="AD93" s="30">
        <f>IF(ISERROR(VLOOKUP($D93&amp;"@7",'中間シート（個人）'!$F$6:$O$100,4,FALSE)&amp;VLOOKUP($D93&amp;"@7",'中間シート（個人）'!$F$6:$O$100,5,FALSE)),"",VLOOKUP($D93&amp;"@7",'中間シート（個人）'!$F$6:$O$100,4,FALSE)&amp;VLOOKUP($D93&amp;"@7",'中間シート（個人）'!$F$6:$O$100,5,FALSE))</f>
      </c>
      <c r="AE93" s="30">
        <f>IF(ISERROR(VLOOKUP($D93&amp;"@7",'中間シート（個人）'!$F$6:$O$100,6,FALSE)&amp;VLOOKUP($D93&amp;"@7",'中間シート（個人）'!$F$6:$O$100,7,FALSE)&amp;"."&amp;VLOOKUP($D93&amp;"@7",'中間シート（個人）'!$F$6:$O$100,8,FALSE)),"",VLOOKUP($D93&amp;"@7",'中間シート（個人）'!$F$6:$O$100,6,FALSE)&amp;VLOOKUP($D93&amp;"@7",'中間シート（個人）'!$F$6:$O$100,7,FALSE)&amp;"."&amp;VLOOKUP($D93&amp;"@7",'中間シート（個人）'!$F$6:$O$100,8,FALSE))</f>
      </c>
      <c r="AF93" s="30">
        <f>IF(ISERROR(VLOOKUP($D93&amp;"@8",'中間シート（個人）'!$F$6:$O$100,4,FALSE)&amp;VLOOKUP($D93&amp;"@8",'中間シート（個人）'!$F$6:$O$100,5,FALSE)),"",VLOOKUP($D93&amp;"@8",'中間シート（個人）'!$F$6:$O$100,4,FALSE)&amp;VLOOKUP($D93&amp;"@8",'中間シート（個人）'!$F$6:$O$100,5,FALSE))</f>
      </c>
      <c r="AG93" s="30">
        <f>IF(ISERROR(VLOOKUP($D93&amp;"@8",'中間シート（個人）'!$F$6:$O$100,6,FALSE)&amp;VLOOKUP($D93&amp;"@8",'中間シート（個人）'!$F$6:$O$100,7,FALSE)&amp;"."&amp;VLOOKUP($D93&amp;"@8",'中間シート（個人）'!$F$6:$O$100,8,FALSE)),"",VLOOKUP($D93&amp;"@8",'中間シート（個人）'!$F$6:$O$100,6,FALSE)&amp;VLOOKUP($D93&amp;"@8",'中間シート（個人）'!$F$6:$O$100,7,FALSE)&amp;"."&amp;VLOOKUP($D93&amp;"@8",'中間シート（個人）'!$F$6:$O$100,8,FALSE))</f>
      </c>
      <c r="AH93" s="30">
        <f>IF(ISERROR(VLOOKUP($D93&amp;"@9",'中間シート（個人）'!$F$6:$O$100,4,FALSE)&amp;VLOOKUP($D93&amp;"@9",'中間シート（個人）'!$F$6:$O$100,5,FALSE)),"",VLOOKUP($D93&amp;"@9",'中間シート（個人）'!$F$6:$O$100,4,FALSE)&amp;VLOOKUP($D93&amp;"@9",'中間シート（個人）'!$F$6:$O$100,5,FALSE))</f>
      </c>
      <c r="AI93" s="30">
        <f>IF(ISERROR(VLOOKUP($D93&amp;"@9",'中間シート（個人）'!$F$6:$O$100,6,FALSE)&amp;VLOOKUP($D93&amp;"@9",'中間シート（個人）'!$F$6:$O$100,7,FALSE)&amp;"."&amp;VLOOKUP($D93&amp;"@9",'中間シート（個人）'!$F$6:$O$100,8,FALSE)),"",VLOOKUP($D93&amp;"@9",'中間シート（個人）'!$F$6:$O$100,6,FALSE)&amp;VLOOKUP($D93&amp;"@9",'中間シート（個人）'!$F$6:$O$100,7,FALSE)&amp;"."&amp;VLOOKUP($D93&amp;"@9",'中間シート（個人）'!$F$6:$O$100,8,FALSE))</f>
      </c>
      <c r="AJ93" s="30">
        <f>IF(ISERROR(VLOOKUP($D93&amp;"@10",'中間シート（個人）'!$F$6:$O$100,4,FALSE)&amp;VLOOKUP($D93&amp;"@10",'中間シート（個人）'!$F$6:$O$100,5,FALSE)),"",VLOOKUP($D93&amp;"@10",'中間シート（個人）'!$F$6:$O$100,4,FALSE)&amp;VLOOKUP($D93&amp;"@10",'中間シート（個人）'!$F$6:$O$100,5,FALSE))</f>
      </c>
      <c r="AK93" s="30">
        <f>IF(ISERROR(VLOOKUP($D93&amp;"@10",'中間シート（個人）'!$F$6:$O$100,6,FALSE)&amp;VLOOKUP($D93&amp;"@10",'中間シート（個人）'!$F$6:$O$100,7,FALSE)&amp;"."&amp;VLOOKUP($D93&amp;"@10",'中間シート（個人）'!$F$6:$O$100,8,FALSE)),"",VLOOKUP($D93&amp;"@10",'中間シート（個人）'!$F$6:$O$100,6,FALSE)&amp;VLOOKUP($D93&amp;"@10",'中間シート（個人）'!$F$6:$O$100,7,FALSE)&amp;"."&amp;VLOOKUP($D93&amp;"@10",'中間シート（個人）'!$F$6:$O$100,8,FALSE))</f>
      </c>
    </row>
    <row r="94" spans="3:37" ht="13.5">
      <c r="C94" s="30">
        <f>IF('中間シート（個人）'!D96="○","",VLOOKUP('個人種目'!F96,Sheet2!$A$2:$B$3,2,FALSE))</f>
      </c>
      <c r="D94" s="30">
        <f>IF('中間シート（個人）'!D96="○","",'中間シート（個人）'!C96)</f>
      </c>
      <c r="E94" s="30">
        <f>IF('中間シート（個人）'!D96="○","",ASC('個人種目'!D96&amp;" "&amp;'個人種目'!E96))</f>
      </c>
      <c r="F94" s="30">
        <f>IF('中間シート（個人）'!D96="○","",'個人種目'!G96&amp;IF(LEN('個人種目'!H96)=1,"0"&amp;'個人種目'!H96,'個人種目'!H96)&amp;IF(LEN('個人種目'!I96)=1,"0"&amp;'個人種目'!I96,'個人種目'!I96))</f>
      </c>
      <c r="G94" s="31">
        <f>IF('中間シート（個人）'!D96="○","",5)</f>
      </c>
      <c r="H94" s="30">
        <f>IF('中間シート（個人）'!D96="○","",0)</f>
      </c>
      <c r="I94" s="30">
        <f>IF('中間シート（個人）'!D96="○","",'中間シート（個人）'!H96)</f>
      </c>
      <c r="K94" s="30">
        <f>IF('中間シート（個人）'!D96="○","",'個人種目'!$K$1)</f>
      </c>
      <c r="M94" s="30">
        <f>IF('中間シート（個人）'!D96="○","",'個人種目'!$K$1)</f>
      </c>
      <c r="Q94" s="30">
        <f>IF('中間シート（個人）'!D96="○","",4)</f>
      </c>
      <c r="R94" s="30">
        <f>IF(ISERROR(VLOOKUP($D94&amp;"@1",'中間シート（個人）'!$F$6:$O$100,4,FALSE)&amp;VLOOKUP($D94&amp;"@1",'中間シート（個人）'!$F$6:$O$100,5,FALSE)),"",VLOOKUP($D94&amp;"@1",'中間シート（個人）'!$F$6:$O$100,4,FALSE)&amp;VLOOKUP($D94&amp;"@1",'中間シート（個人）'!$F$6:$O$100,5,FALSE))</f>
      </c>
      <c r="S94" s="30">
        <f>IF(ISERROR(VLOOKUP($D94&amp;"@1",'中間シート（個人）'!$F$6:$O$100,6,FALSE)&amp;VLOOKUP($D94&amp;"@1",'中間シート（個人）'!$F$6:$O$100,7,FALSE)&amp;"."&amp;VLOOKUP($D94&amp;"@1",'中間シート（個人）'!$F$6:$O$100,8,FALSE)),"",VLOOKUP($D94&amp;"@1",'中間シート（個人）'!$F$6:$O$100,6,FALSE)&amp;VLOOKUP($D94&amp;"@1",'中間シート（個人）'!$F$6:$O$100,7,FALSE)&amp;"."&amp;VLOOKUP($D94&amp;"@1",'中間シート（個人）'!$F$6:$O$100,8,FALSE))</f>
      </c>
      <c r="T94" s="30">
        <f>IF(ISERROR(VLOOKUP($D94&amp;"@2",'中間シート（個人）'!$F$6:$O$100,4,FALSE)&amp;VLOOKUP($D94&amp;"@2",'中間シート（個人）'!$F$6:$O$100,5,FALSE)),"",VLOOKUP($D94&amp;"@2",'中間シート（個人）'!$F$6:$O$100,4,FALSE)&amp;VLOOKUP($D94&amp;"@2",'中間シート（個人）'!$F$6:$O$100,5,FALSE))</f>
      </c>
      <c r="U94" s="30">
        <f>IF(ISERROR(VLOOKUP($D94&amp;"@2",'中間シート（個人）'!$F$6:$O$100,6,FALSE)&amp;VLOOKUP($D94&amp;"@2",'中間シート（個人）'!$F$6:$O$100,7,FALSE)&amp;"."&amp;VLOOKUP($D94&amp;"@2",'中間シート（個人）'!$F$6:$O$100,8,FALSE)),"",VLOOKUP($D94&amp;"@2",'中間シート（個人）'!$F$6:$O$100,6,FALSE)&amp;VLOOKUP($D94&amp;"@2",'中間シート（個人）'!$F$6:$O$100,7,FALSE)&amp;"."&amp;VLOOKUP($D94&amp;"@2",'中間シート（個人）'!$F$6:$O$100,8,FALSE))</f>
      </c>
      <c r="V94" s="30">
        <f>IF(ISERROR(VLOOKUP($D94&amp;"@3",'中間シート（個人）'!$F$6:$O$100,4,FALSE)&amp;VLOOKUP($D94&amp;"@3",'中間シート（個人）'!$F$6:$O$100,5,FALSE)),"",VLOOKUP($D94&amp;"@3",'中間シート（個人）'!$F$6:$O$100,4,FALSE)&amp;VLOOKUP($D94&amp;"@3",'中間シート（個人）'!$F$6:$O$100,5,FALSE))</f>
      </c>
      <c r="W94" s="30">
        <f>IF(ISERROR(VLOOKUP($D94&amp;"@3",'中間シート（個人）'!$F$6:$O$100,6,FALSE)&amp;VLOOKUP($D94&amp;"@3",'中間シート（個人）'!$F$6:$O$100,7,FALSE)&amp;"."&amp;VLOOKUP($D94&amp;"@3",'中間シート（個人）'!$F$6:$O$100,8,FALSE)),"",VLOOKUP($D94&amp;"@3",'中間シート（個人）'!$F$6:$O$100,6,FALSE)&amp;VLOOKUP($D94&amp;"@3",'中間シート（個人）'!$F$6:$O$100,7,FALSE)&amp;"."&amp;VLOOKUP($D94&amp;"@3",'中間シート（個人）'!$F$6:$O$100,8,FALSE))</f>
      </c>
      <c r="X94" s="30">
        <f>IF(ISERROR(VLOOKUP($D94&amp;"@4",'中間シート（個人）'!$F$6:$O$100,4,FALSE)&amp;VLOOKUP($D94&amp;"@4",'中間シート（個人）'!$F$6:$O$100,5,FALSE)),"",VLOOKUP($D94&amp;"@4",'中間シート（個人）'!$F$6:$O$100,4,FALSE)&amp;VLOOKUP($D94&amp;"@4",'中間シート（個人）'!$F$6:$O$100,5,FALSE))</f>
      </c>
      <c r="Y94" s="30">
        <f>IF(ISERROR(VLOOKUP($D94&amp;"@4",'中間シート（個人）'!$F$6:$O$100,6,FALSE)&amp;VLOOKUP($D94&amp;"@4",'中間シート（個人）'!$F$6:$O$100,7,FALSE)&amp;"."&amp;VLOOKUP($D94&amp;"@4",'中間シート（個人）'!$F$6:$O$100,8,FALSE)),"",VLOOKUP($D94&amp;"@4",'中間シート（個人）'!$F$6:$O$100,6,FALSE)&amp;VLOOKUP($D94&amp;"@4",'中間シート（個人）'!$F$6:$O$100,7,FALSE)&amp;"."&amp;VLOOKUP($D94&amp;"@4",'中間シート（個人）'!$F$6:$O$100,8,FALSE))</f>
      </c>
      <c r="Z94" s="30">
        <f>IF(ISERROR(VLOOKUP($D94&amp;"@5",'中間シート（個人）'!$F$6:$O$100,4,FALSE)&amp;VLOOKUP($D94&amp;"@5",'中間シート（個人）'!$F$6:$O$100,5,FALSE)),"",VLOOKUP($D94&amp;"@5",'中間シート（個人）'!$F$6:$O$100,4,FALSE)&amp;VLOOKUP($D94&amp;"@5",'中間シート（個人）'!$F$6:$O$100,5,FALSE))</f>
      </c>
      <c r="AA94" s="30">
        <f>IF(ISERROR(VLOOKUP($D94&amp;"@5",'中間シート（個人）'!$F$6:$O$100,6,FALSE)&amp;VLOOKUP($D94&amp;"@5",'中間シート（個人）'!$F$6:$O$100,7,FALSE)&amp;"."&amp;VLOOKUP($D94&amp;"@5",'中間シート（個人）'!$F$6:$O$100,8,FALSE)),"",VLOOKUP($D94&amp;"@5",'中間シート（個人）'!$F$6:$O$100,6,FALSE)&amp;VLOOKUP($D94&amp;"@5",'中間シート（個人）'!$F$6:$O$100,7,FALSE)&amp;"."&amp;VLOOKUP($D94&amp;"@5",'中間シート（個人）'!$F$6:$O$100,8,FALSE))</f>
      </c>
      <c r="AB94" s="30">
        <f>IF(ISERROR(VLOOKUP($D94&amp;"@6",'中間シート（個人）'!$F$6:$O$100,4,FALSE)&amp;VLOOKUP($D94&amp;"@6",'中間シート（個人）'!$F$6:$O$100,5,FALSE)),"",VLOOKUP($D94&amp;"@6",'中間シート（個人）'!$F$6:$O$100,4,FALSE)&amp;VLOOKUP($D94&amp;"@6",'中間シート（個人）'!$F$6:$O$100,5,FALSE))</f>
      </c>
      <c r="AC94" s="30">
        <f>IF(ISERROR(VLOOKUP($D94&amp;"@6",'中間シート（個人）'!$F$6:$O$100,6,FALSE)&amp;VLOOKUP($D94&amp;"@6",'中間シート（個人）'!$F$6:$O$100,7,FALSE)&amp;"."&amp;VLOOKUP($D94&amp;"@6",'中間シート（個人）'!$F$6:$O$100,8,FALSE)),"",VLOOKUP($D94&amp;"@6",'中間シート（個人）'!$F$6:$O$100,6,FALSE)&amp;VLOOKUP($D94&amp;"@6",'中間シート（個人）'!$F$6:$O$100,7,FALSE)&amp;"."&amp;VLOOKUP($D94&amp;"@6",'中間シート（個人）'!$F$6:$O$100,8,FALSE))</f>
      </c>
      <c r="AD94" s="30">
        <f>IF(ISERROR(VLOOKUP($D94&amp;"@7",'中間シート（個人）'!$F$6:$O$100,4,FALSE)&amp;VLOOKUP($D94&amp;"@7",'中間シート（個人）'!$F$6:$O$100,5,FALSE)),"",VLOOKUP($D94&amp;"@7",'中間シート（個人）'!$F$6:$O$100,4,FALSE)&amp;VLOOKUP($D94&amp;"@7",'中間シート（個人）'!$F$6:$O$100,5,FALSE))</f>
      </c>
      <c r="AE94" s="30">
        <f>IF(ISERROR(VLOOKUP($D94&amp;"@7",'中間シート（個人）'!$F$6:$O$100,6,FALSE)&amp;VLOOKUP($D94&amp;"@7",'中間シート（個人）'!$F$6:$O$100,7,FALSE)&amp;"."&amp;VLOOKUP($D94&amp;"@7",'中間シート（個人）'!$F$6:$O$100,8,FALSE)),"",VLOOKUP($D94&amp;"@7",'中間シート（個人）'!$F$6:$O$100,6,FALSE)&amp;VLOOKUP($D94&amp;"@7",'中間シート（個人）'!$F$6:$O$100,7,FALSE)&amp;"."&amp;VLOOKUP($D94&amp;"@7",'中間シート（個人）'!$F$6:$O$100,8,FALSE))</f>
      </c>
      <c r="AF94" s="30">
        <f>IF(ISERROR(VLOOKUP($D94&amp;"@8",'中間シート（個人）'!$F$6:$O$100,4,FALSE)&amp;VLOOKUP($D94&amp;"@8",'中間シート（個人）'!$F$6:$O$100,5,FALSE)),"",VLOOKUP($D94&amp;"@8",'中間シート（個人）'!$F$6:$O$100,4,FALSE)&amp;VLOOKUP($D94&amp;"@8",'中間シート（個人）'!$F$6:$O$100,5,FALSE))</f>
      </c>
      <c r="AG94" s="30">
        <f>IF(ISERROR(VLOOKUP($D94&amp;"@8",'中間シート（個人）'!$F$6:$O$100,6,FALSE)&amp;VLOOKUP($D94&amp;"@8",'中間シート（個人）'!$F$6:$O$100,7,FALSE)&amp;"."&amp;VLOOKUP($D94&amp;"@8",'中間シート（個人）'!$F$6:$O$100,8,FALSE)),"",VLOOKUP($D94&amp;"@8",'中間シート（個人）'!$F$6:$O$100,6,FALSE)&amp;VLOOKUP($D94&amp;"@8",'中間シート（個人）'!$F$6:$O$100,7,FALSE)&amp;"."&amp;VLOOKUP($D94&amp;"@8",'中間シート（個人）'!$F$6:$O$100,8,FALSE))</f>
      </c>
      <c r="AH94" s="30">
        <f>IF(ISERROR(VLOOKUP($D94&amp;"@9",'中間シート（個人）'!$F$6:$O$100,4,FALSE)&amp;VLOOKUP($D94&amp;"@9",'中間シート（個人）'!$F$6:$O$100,5,FALSE)),"",VLOOKUP($D94&amp;"@9",'中間シート（個人）'!$F$6:$O$100,4,FALSE)&amp;VLOOKUP($D94&amp;"@9",'中間シート（個人）'!$F$6:$O$100,5,FALSE))</f>
      </c>
      <c r="AI94" s="30">
        <f>IF(ISERROR(VLOOKUP($D94&amp;"@9",'中間シート（個人）'!$F$6:$O$100,6,FALSE)&amp;VLOOKUP($D94&amp;"@9",'中間シート（個人）'!$F$6:$O$100,7,FALSE)&amp;"."&amp;VLOOKUP($D94&amp;"@9",'中間シート（個人）'!$F$6:$O$100,8,FALSE)),"",VLOOKUP($D94&amp;"@9",'中間シート（個人）'!$F$6:$O$100,6,FALSE)&amp;VLOOKUP($D94&amp;"@9",'中間シート（個人）'!$F$6:$O$100,7,FALSE)&amp;"."&amp;VLOOKUP($D94&amp;"@9",'中間シート（個人）'!$F$6:$O$100,8,FALSE))</f>
      </c>
      <c r="AJ94" s="30">
        <f>IF(ISERROR(VLOOKUP($D94&amp;"@10",'中間シート（個人）'!$F$6:$O$100,4,FALSE)&amp;VLOOKUP($D94&amp;"@10",'中間シート（個人）'!$F$6:$O$100,5,FALSE)),"",VLOOKUP($D94&amp;"@10",'中間シート（個人）'!$F$6:$O$100,4,FALSE)&amp;VLOOKUP($D94&amp;"@10",'中間シート（個人）'!$F$6:$O$100,5,FALSE))</f>
      </c>
      <c r="AK94" s="30">
        <f>IF(ISERROR(VLOOKUP($D94&amp;"@10",'中間シート（個人）'!$F$6:$O$100,6,FALSE)&amp;VLOOKUP($D94&amp;"@10",'中間シート（個人）'!$F$6:$O$100,7,FALSE)&amp;"."&amp;VLOOKUP($D94&amp;"@10",'中間シート（個人）'!$F$6:$O$100,8,FALSE)),"",VLOOKUP($D94&amp;"@10",'中間シート（個人）'!$F$6:$O$100,6,FALSE)&amp;VLOOKUP($D94&amp;"@10",'中間シート（個人）'!$F$6:$O$100,7,FALSE)&amp;"."&amp;VLOOKUP($D94&amp;"@10",'中間シート（個人）'!$F$6:$O$100,8,FALSE))</f>
      </c>
    </row>
    <row r="95" spans="3:37" ht="13.5">
      <c r="C95" s="30">
        <f>IF('中間シート（個人）'!D97="○","",VLOOKUP('個人種目'!F97,Sheet2!$A$2:$B$3,2,FALSE))</f>
      </c>
      <c r="D95" s="30">
        <f>IF('中間シート（個人）'!D97="○","",'中間シート（個人）'!C97)</f>
      </c>
      <c r="E95" s="30">
        <f>IF('中間シート（個人）'!D97="○","",ASC('個人種目'!D97&amp;" "&amp;'個人種目'!E97))</f>
      </c>
      <c r="F95" s="30">
        <f>IF('中間シート（個人）'!D97="○","",'個人種目'!G97&amp;IF(LEN('個人種目'!H97)=1,"0"&amp;'個人種目'!H97,'個人種目'!H97)&amp;IF(LEN('個人種目'!I97)=1,"0"&amp;'個人種目'!I97,'個人種目'!I97))</f>
      </c>
      <c r="G95" s="31">
        <f>IF('中間シート（個人）'!D97="○","",5)</f>
      </c>
      <c r="H95" s="30">
        <f>IF('中間シート（個人）'!D97="○","",0)</f>
      </c>
      <c r="I95" s="30">
        <f>IF('中間シート（個人）'!D97="○","",'中間シート（個人）'!H97)</f>
      </c>
      <c r="K95" s="30">
        <f>IF('中間シート（個人）'!D97="○","",'個人種目'!$K$1)</f>
      </c>
      <c r="M95" s="30">
        <f>IF('中間シート（個人）'!D97="○","",'個人種目'!$K$1)</f>
      </c>
      <c r="Q95" s="30">
        <f>IF('中間シート（個人）'!D97="○","",4)</f>
      </c>
      <c r="R95" s="30">
        <f>IF(ISERROR(VLOOKUP($D95&amp;"@1",'中間シート（個人）'!$F$6:$O$100,4,FALSE)&amp;VLOOKUP($D95&amp;"@1",'中間シート（個人）'!$F$6:$O$100,5,FALSE)),"",VLOOKUP($D95&amp;"@1",'中間シート（個人）'!$F$6:$O$100,4,FALSE)&amp;VLOOKUP($D95&amp;"@1",'中間シート（個人）'!$F$6:$O$100,5,FALSE))</f>
      </c>
      <c r="S95" s="30">
        <f>IF(ISERROR(VLOOKUP($D95&amp;"@1",'中間シート（個人）'!$F$6:$O$100,6,FALSE)&amp;VLOOKUP($D95&amp;"@1",'中間シート（個人）'!$F$6:$O$100,7,FALSE)&amp;"."&amp;VLOOKUP($D95&amp;"@1",'中間シート（個人）'!$F$6:$O$100,8,FALSE)),"",VLOOKUP($D95&amp;"@1",'中間シート（個人）'!$F$6:$O$100,6,FALSE)&amp;VLOOKUP($D95&amp;"@1",'中間シート（個人）'!$F$6:$O$100,7,FALSE)&amp;"."&amp;VLOOKUP($D95&amp;"@1",'中間シート（個人）'!$F$6:$O$100,8,FALSE))</f>
      </c>
      <c r="T95" s="30">
        <f>IF(ISERROR(VLOOKUP($D95&amp;"@2",'中間シート（個人）'!$F$6:$O$100,4,FALSE)&amp;VLOOKUP($D95&amp;"@2",'中間シート（個人）'!$F$6:$O$100,5,FALSE)),"",VLOOKUP($D95&amp;"@2",'中間シート（個人）'!$F$6:$O$100,4,FALSE)&amp;VLOOKUP($D95&amp;"@2",'中間シート（個人）'!$F$6:$O$100,5,FALSE))</f>
      </c>
      <c r="U95" s="30">
        <f>IF(ISERROR(VLOOKUP($D95&amp;"@2",'中間シート（個人）'!$F$6:$O$100,6,FALSE)&amp;VLOOKUP($D95&amp;"@2",'中間シート（個人）'!$F$6:$O$100,7,FALSE)&amp;"."&amp;VLOOKUP($D95&amp;"@2",'中間シート（個人）'!$F$6:$O$100,8,FALSE)),"",VLOOKUP($D95&amp;"@2",'中間シート（個人）'!$F$6:$O$100,6,FALSE)&amp;VLOOKUP($D95&amp;"@2",'中間シート（個人）'!$F$6:$O$100,7,FALSE)&amp;"."&amp;VLOOKUP($D95&amp;"@2",'中間シート（個人）'!$F$6:$O$100,8,FALSE))</f>
      </c>
      <c r="V95" s="30">
        <f>IF(ISERROR(VLOOKUP($D95&amp;"@3",'中間シート（個人）'!$F$6:$O$100,4,FALSE)&amp;VLOOKUP($D95&amp;"@3",'中間シート（個人）'!$F$6:$O$100,5,FALSE)),"",VLOOKUP($D95&amp;"@3",'中間シート（個人）'!$F$6:$O$100,4,FALSE)&amp;VLOOKUP($D95&amp;"@3",'中間シート（個人）'!$F$6:$O$100,5,FALSE))</f>
      </c>
      <c r="W95" s="30">
        <f>IF(ISERROR(VLOOKUP($D95&amp;"@3",'中間シート（個人）'!$F$6:$O$100,6,FALSE)&amp;VLOOKUP($D95&amp;"@3",'中間シート（個人）'!$F$6:$O$100,7,FALSE)&amp;"."&amp;VLOOKUP($D95&amp;"@3",'中間シート（個人）'!$F$6:$O$100,8,FALSE)),"",VLOOKUP($D95&amp;"@3",'中間シート（個人）'!$F$6:$O$100,6,FALSE)&amp;VLOOKUP($D95&amp;"@3",'中間シート（個人）'!$F$6:$O$100,7,FALSE)&amp;"."&amp;VLOOKUP($D95&amp;"@3",'中間シート（個人）'!$F$6:$O$100,8,FALSE))</f>
      </c>
      <c r="X95" s="30">
        <f>IF(ISERROR(VLOOKUP($D95&amp;"@4",'中間シート（個人）'!$F$6:$O$100,4,FALSE)&amp;VLOOKUP($D95&amp;"@4",'中間シート（個人）'!$F$6:$O$100,5,FALSE)),"",VLOOKUP($D95&amp;"@4",'中間シート（個人）'!$F$6:$O$100,4,FALSE)&amp;VLOOKUP($D95&amp;"@4",'中間シート（個人）'!$F$6:$O$100,5,FALSE))</f>
      </c>
      <c r="Y95" s="30">
        <f>IF(ISERROR(VLOOKUP($D95&amp;"@4",'中間シート（個人）'!$F$6:$O$100,6,FALSE)&amp;VLOOKUP($D95&amp;"@4",'中間シート（個人）'!$F$6:$O$100,7,FALSE)&amp;"."&amp;VLOOKUP($D95&amp;"@4",'中間シート（個人）'!$F$6:$O$100,8,FALSE)),"",VLOOKUP($D95&amp;"@4",'中間シート（個人）'!$F$6:$O$100,6,FALSE)&amp;VLOOKUP($D95&amp;"@4",'中間シート（個人）'!$F$6:$O$100,7,FALSE)&amp;"."&amp;VLOOKUP($D95&amp;"@4",'中間シート（個人）'!$F$6:$O$100,8,FALSE))</f>
      </c>
      <c r="Z95" s="30">
        <f>IF(ISERROR(VLOOKUP($D95&amp;"@5",'中間シート（個人）'!$F$6:$O$100,4,FALSE)&amp;VLOOKUP($D95&amp;"@5",'中間シート（個人）'!$F$6:$O$100,5,FALSE)),"",VLOOKUP($D95&amp;"@5",'中間シート（個人）'!$F$6:$O$100,4,FALSE)&amp;VLOOKUP($D95&amp;"@5",'中間シート（個人）'!$F$6:$O$100,5,FALSE))</f>
      </c>
      <c r="AA95" s="30">
        <f>IF(ISERROR(VLOOKUP($D95&amp;"@5",'中間シート（個人）'!$F$6:$O$100,6,FALSE)&amp;VLOOKUP($D95&amp;"@5",'中間シート（個人）'!$F$6:$O$100,7,FALSE)&amp;"."&amp;VLOOKUP($D95&amp;"@5",'中間シート（個人）'!$F$6:$O$100,8,FALSE)),"",VLOOKUP($D95&amp;"@5",'中間シート（個人）'!$F$6:$O$100,6,FALSE)&amp;VLOOKUP($D95&amp;"@5",'中間シート（個人）'!$F$6:$O$100,7,FALSE)&amp;"."&amp;VLOOKUP($D95&amp;"@5",'中間シート（個人）'!$F$6:$O$100,8,FALSE))</f>
      </c>
      <c r="AB95" s="30">
        <f>IF(ISERROR(VLOOKUP($D95&amp;"@6",'中間シート（個人）'!$F$6:$O$100,4,FALSE)&amp;VLOOKUP($D95&amp;"@6",'中間シート（個人）'!$F$6:$O$100,5,FALSE)),"",VLOOKUP($D95&amp;"@6",'中間シート（個人）'!$F$6:$O$100,4,FALSE)&amp;VLOOKUP($D95&amp;"@6",'中間シート（個人）'!$F$6:$O$100,5,FALSE))</f>
      </c>
      <c r="AC95" s="30">
        <f>IF(ISERROR(VLOOKUP($D95&amp;"@6",'中間シート（個人）'!$F$6:$O$100,6,FALSE)&amp;VLOOKUP($D95&amp;"@6",'中間シート（個人）'!$F$6:$O$100,7,FALSE)&amp;"."&amp;VLOOKUP($D95&amp;"@6",'中間シート（個人）'!$F$6:$O$100,8,FALSE)),"",VLOOKUP($D95&amp;"@6",'中間シート（個人）'!$F$6:$O$100,6,FALSE)&amp;VLOOKUP($D95&amp;"@6",'中間シート（個人）'!$F$6:$O$100,7,FALSE)&amp;"."&amp;VLOOKUP($D95&amp;"@6",'中間シート（個人）'!$F$6:$O$100,8,FALSE))</f>
      </c>
      <c r="AD95" s="30">
        <f>IF(ISERROR(VLOOKUP($D95&amp;"@7",'中間シート（個人）'!$F$6:$O$100,4,FALSE)&amp;VLOOKUP($D95&amp;"@7",'中間シート（個人）'!$F$6:$O$100,5,FALSE)),"",VLOOKUP($D95&amp;"@7",'中間シート（個人）'!$F$6:$O$100,4,FALSE)&amp;VLOOKUP($D95&amp;"@7",'中間シート（個人）'!$F$6:$O$100,5,FALSE))</f>
      </c>
      <c r="AE95" s="30">
        <f>IF(ISERROR(VLOOKUP($D95&amp;"@7",'中間シート（個人）'!$F$6:$O$100,6,FALSE)&amp;VLOOKUP($D95&amp;"@7",'中間シート（個人）'!$F$6:$O$100,7,FALSE)&amp;"."&amp;VLOOKUP($D95&amp;"@7",'中間シート（個人）'!$F$6:$O$100,8,FALSE)),"",VLOOKUP($D95&amp;"@7",'中間シート（個人）'!$F$6:$O$100,6,FALSE)&amp;VLOOKUP($D95&amp;"@7",'中間シート（個人）'!$F$6:$O$100,7,FALSE)&amp;"."&amp;VLOOKUP($D95&amp;"@7",'中間シート（個人）'!$F$6:$O$100,8,FALSE))</f>
      </c>
      <c r="AF95" s="30">
        <f>IF(ISERROR(VLOOKUP($D95&amp;"@8",'中間シート（個人）'!$F$6:$O$100,4,FALSE)&amp;VLOOKUP($D95&amp;"@8",'中間シート（個人）'!$F$6:$O$100,5,FALSE)),"",VLOOKUP($D95&amp;"@8",'中間シート（個人）'!$F$6:$O$100,4,FALSE)&amp;VLOOKUP($D95&amp;"@8",'中間シート（個人）'!$F$6:$O$100,5,FALSE))</f>
      </c>
      <c r="AG95" s="30">
        <f>IF(ISERROR(VLOOKUP($D95&amp;"@8",'中間シート（個人）'!$F$6:$O$100,6,FALSE)&amp;VLOOKUP($D95&amp;"@8",'中間シート（個人）'!$F$6:$O$100,7,FALSE)&amp;"."&amp;VLOOKUP($D95&amp;"@8",'中間シート（個人）'!$F$6:$O$100,8,FALSE)),"",VLOOKUP($D95&amp;"@8",'中間シート（個人）'!$F$6:$O$100,6,FALSE)&amp;VLOOKUP($D95&amp;"@8",'中間シート（個人）'!$F$6:$O$100,7,FALSE)&amp;"."&amp;VLOOKUP($D95&amp;"@8",'中間シート（個人）'!$F$6:$O$100,8,FALSE))</f>
      </c>
      <c r="AH95" s="30">
        <f>IF(ISERROR(VLOOKUP($D95&amp;"@9",'中間シート（個人）'!$F$6:$O$100,4,FALSE)&amp;VLOOKUP($D95&amp;"@9",'中間シート（個人）'!$F$6:$O$100,5,FALSE)),"",VLOOKUP($D95&amp;"@9",'中間シート（個人）'!$F$6:$O$100,4,FALSE)&amp;VLOOKUP($D95&amp;"@9",'中間シート（個人）'!$F$6:$O$100,5,FALSE))</f>
      </c>
      <c r="AI95" s="30">
        <f>IF(ISERROR(VLOOKUP($D95&amp;"@9",'中間シート（個人）'!$F$6:$O$100,6,FALSE)&amp;VLOOKUP($D95&amp;"@9",'中間シート（個人）'!$F$6:$O$100,7,FALSE)&amp;"."&amp;VLOOKUP($D95&amp;"@9",'中間シート（個人）'!$F$6:$O$100,8,FALSE)),"",VLOOKUP($D95&amp;"@9",'中間シート（個人）'!$F$6:$O$100,6,FALSE)&amp;VLOOKUP($D95&amp;"@9",'中間シート（個人）'!$F$6:$O$100,7,FALSE)&amp;"."&amp;VLOOKUP($D95&amp;"@9",'中間シート（個人）'!$F$6:$O$100,8,FALSE))</f>
      </c>
      <c r="AJ95" s="30">
        <f>IF(ISERROR(VLOOKUP($D95&amp;"@10",'中間シート（個人）'!$F$6:$O$100,4,FALSE)&amp;VLOOKUP($D95&amp;"@10",'中間シート（個人）'!$F$6:$O$100,5,FALSE)),"",VLOOKUP($D95&amp;"@10",'中間シート（個人）'!$F$6:$O$100,4,FALSE)&amp;VLOOKUP($D95&amp;"@10",'中間シート（個人）'!$F$6:$O$100,5,FALSE))</f>
      </c>
      <c r="AK95" s="30">
        <f>IF(ISERROR(VLOOKUP($D95&amp;"@10",'中間シート（個人）'!$F$6:$O$100,6,FALSE)&amp;VLOOKUP($D95&amp;"@10",'中間シート（個人）'!$F$6:$O$100,7,FALSE)&amp;"."&amp;VLOOKUP($D95&amp;"@10",'中間シート（個人）'!$F$6:$O$100,8,FALSE)),"",VLOOKUP($D95&amp;"@10",'中間シート（個人）'!$F$6:$O$100,6,FALSE)&amp;VLOOKUP($D95&amp;"@10",'中間シート（個人）'!$F$6:$O$100,7,FALSE)&amp;"."&amp;VLOOKUP($D95&amp;"@10",'中間シート（個人）'!$F$6:$O$100,8,FALSE))</f>
      </c>
    </row>
    <row r="96" spans="3:37" ht="13.5">
      <c r="C96" s="30">
        <f>IF('中間シート（個人）'!D98="○","",VLOOKUP('個人種目'!F98,Sheet2!$A$2:$B$3,2,FALSE))</f>
      </c>
      <c r="D96" s="30">
        <f>IF('中間シート（個人）'!D98="○","",'中間シート（個人）'!C98)</f>
      </c>
      <c r="E96" s="30">
        <f>IF('中間シート（個人）'!D98="○","",ASC('個人種目'!D98&amp;" "&amp;'個人種目'!E98))</f>
      </c>
      <c r="F96" s="30">
        <f>IF('中間シート（個人）'!D98="○","",'個人種目'!G98&amp;IF(LEN('個人種目'!H98)=1,"0"&amp;'個人種目'!H98,'個人種目'!H98)&amp;IF(LEN('個人種目'!I98)=1,"0"&amp;'個人種目'!I98,'個人種目'!I98))</f>
      </c>
      <c r="G96" s="31">
        <f>IF('中間シート（個人）'!D98="○","",5)</f>
      </c>
      <c r="H96" s="30">
        <f>IF('中間シート（個人）'!D98="○","",0)</f>
      </c>
      <c r="I96" s="30">
        <f>IF('中間シート（個人）'!D98="○","",'中間シート（個人）'!H98)</f>
      </c>
      <c r="K96" s="30">
        <f>IF('中間シート（個人）'!D98="○","",'個人種目'!$K$1)</f>
      </c>
      <c r="M96" s="30">
        <f>IF('中間シート（個人）'!D98="○","",'個人種目'!$K$1)</f>
      </c>
      <c r="Q96" s="30">
        <f>IF('中間シート（個人）'!D98="○","",4)</f>
      </c>
      <c r="R96" s="30">
        <f>IF(ISERROR(VLOOKUP($D96&amp;"@1",'中間シート（個人）'!$F$6:$O$100,4,FALSE)&amp;VLOOKUP($D96&amp;"@1",'中間シート（個人）'!$F$6:$O$100,5,FALSE)),"",VLOOKUP($D96&amp;"@1",'中間シート（個人）'!$F$6:$O$100,4,FALSE)&amp;VLOOKUP($D96&amp;"@1",'中間シート（個人）'!$F$6:$O$100,5,FALSE))</f>
      </c>
      <c r="S96" s="30">
        <f>IF(ISERROR(VLOOKUP($D96&amp;"@1",'中間シート（個人）'!$F$6:$O$100,6,FALSE)&amp;VLOOKUP($D96&amp;"@1",'中間シート（個人）'!$F$6:$O$100,7,FALSE)&amp;"."&amp;VLOOKUP($D96&amp;"@1",'中間シート（個人）'!$F$6:$O$100,8,FALSE)),"",VLOOKUP($D96&amp;"@1",'中間シート（個人）'!$F$6:$O$100,6,FALSE)&amp;VLOOKUP($D96&amp;"@1",'中間シート（個人）'!$F$6:$O$100,7,FALSE)&amp;"."&amp;VLOOKUP($D96&amp;"@1",'中間シート（個人）'!$F$6:$O$100,8,FALSE))</f>
      </c>
      <c r="T96" s="30">
        <f>IF(ISERROR(VLOOKUP($D96&amp;"@2",'中間シート（個人）'!$F$6:$O$100,4,FALSE)&amp;VLOOKUP($D96&amp;"@2",'中間シート（個人）'!$F$6:$O$100,5,FALSE)),"",VLOOKUP($D96&amp;"@2",'中間シート（個人）'!$F$6:$O$100,4,FALSE)&amp;VLOOKUP($D96&amp;"@2",'中間シート（個人）'!$F$6:$O$100,5,FALSE))</f>
      </c>
      <c r="U96" s="30">
        <f>IF(ISERROR(VLOOKUP($D96&amp;"@2",'中間シート（個人）'!$F$6:$O$100,6,FALSE)&amp;VLOOKUP($D96&amp;"@2",'中間シート（個人）'!$F$6:$O$100,7,FALSE)&amp;"."&amp;VLOOKUP($D96&amp;"@2",'中間シート（個人）'!$F$6:$O$100,8,FALSE)),"",VLOOKUP($D96&amp;"@2",'中間シート（個人）'!$F$6:$O$100,6,FALSE)&amp;VLOOKUP($D96&amp;"@2",'中間シート（個人）'!$F$6:$O$100,7,FALSE)&amp;"."&amp;VLOOKUP($D96&amp;"@2",'中間シート（個人）'!$F$6:$O$100,8,FALSE))</f>
      </c>
      <c r="V96" s="30">
        <f>IF(ISERROR(VLOOKUP($D96&amp;"@3",'中間シート（個人）'!$F$6:$O$100,4,FALSE)&amp;VLOOKUP($D96&amp;"@3",'中間シート（個人）'!$F$6:$O$100,5,FALSE)),"",VLOOKUP($D96&amp;"@3",'中間シート（個人）'!$F$6:$O$100,4,FALSE)&amp;VLOOKUP($D96&amp;"@3",'中間シート（個人）'!$F$6:$O$100,5,FALSE))</f>
      </c>
      <c r="W96" s="30">
        <f>IF(ISERROR(VLOOKUP($D96&amp;"@3",'中間シート（個人）'!$F$6:$O$100,6,FALSE)&amp;VLOOKUP($D96&amp;"@3",'中間シート（個人）'!$F$6:$O$100,7,FALSE)&amp;"."&amp;VLOOKUP($D96&amp;"@3",'中間シート（個人）'!$F$6:$O$100,8,FALSE)),"",VLOOKUP($D96&amp;"@3",'中間シート（個人）'!$F$6:$O$100,6,FALSE)&amp;VLOOKUP($D96&amp;"@3",'中間シート（個人）'!$F$6:$O$100,7,FALSE)&amp;"."&amp;VLOOKUP($D96&amp;"@3",'中間シート（個人）'!$F$6:$O$100,8,FALSE))</f>
      </c>
      <c r="X96" s="30">
        <f>IF(ISERROR(VLOOKUP($D96&amp;"@4",'中間シート（個人）'!$F$6:$O$100,4,FALSE)&amp;VLOOKUP($D96&amp;"@4",'中間シート（個人）'!$F$6:$O$100,5,FALSE)),"",VLOOKUP($D96&amp;"@4",'中間シート（個人）'!$F$6:$O$100,4,FALSE)&amp;VLOOKUP($D96&amp;"@4",'中間シート（個人）'!$F$6:$O$100,5,FALSE))</f>
      </c>
      <c r="Y96" s="30">
        <f>IF(ISERROR(VLOOKUP($D96&amp;"@4",'中間シート（個人）'!$F$6:$O$100,6,FALSE)&amp;VLOOKUP($D96&amp;"@4",'中間シート（個人）'!$F$6:$O$100,7,FALSE)&amp;"."&amp;VLOOKUP($D96&amp;"@4",'中間シート（個人）'!$F$6:$O$100,8,FALSE)),"",VLOOKUP($D96&amp;"@4",'中間シート（個人）'!$F$6:$O$100,6,FALSE)&amp;VLOOKUP($D96&amp;"@4",'中間シート（個人）'!$F$6:$O$100,7,FALSE)&amp;"."&amp;VLOOKUP($D96&amp;"@4",'中間シート（個人）'!$F$6:$O$100,8,FALSE))</f>
      </c>
      <c r="Z96" s="30">
        <f>IF(ISERROR(VLOOKUP($D96&amp;"@5",'中間シート（個人）'!$F$6:$O$100,4,FALSE)&amp;VLOOKUP($D96&amp;"@5",'中間シート（個人）'!$F$6:$O$100,5,FALSE)),"",VLOOKUP($D96&amp;"@5",'中間シート（個人）'!$F$6:$O$100,4,FALSE)&amp;VLOOKUP($D96&amp;"@5",'中間シート（個人）'!$F$6:$O$100,5,FALSE))</f>
      </c>
      <c r="AA96" s="30">
        <f>IF(ISERROR(VLOOKUP($D96&amp;"@5",'中間シート（個人）'!$F$6:$O$100,6,FALSE)&amp;VLOOKUP($D96&amp;"@5",'中間シート（個人）'!$F$6:$O$100,7,FALSE)&amp;"."&amp;VLOOKUP($D96&amp;"@5",'中間シート（個人）'!$F$6:$O$100,8,FALSE)),"",VLOOKUP($D96&amp;"@5",'中間シート（個人）'!$F$6:$O$100,6,FALSE)&amp;VLOOKUP($D96&amp;"@5",'中間シート（個人）'!$F$6:$O$100,7,FALSE)&amp;"."&amp;VLOOKUP($D96&amp;"@5",'中間シート（個人）'!$F$6:$O$100,8,FALSE))</f>
      </c>
      <c r="AB96" s="30">
        <f>IF(ISERROR(VLOOKUP($D96&amp;"@6",'中間シート（個人）'!$F$6:$O$100,4,FALSE)&amp;VLOOKUP($D96&amp;"@6",'中間シート（個人）'!$F$6:$O$100,5,FALSE)),"",VLOOKUP($D96&amp;"@6",'中間シート（個人）'!$F$6:$O$100,4,FALSE)&amp;VLOOKUP($D96&amp;"@6",'中間シート（個人）'!$F$6:$O$100,5,FALSE))</f>
      </c>
      <c r="AC96" s="30">
        <f>IF(ISERROR(VLOOKUP($D96&amp;"@6",'中間シート（個人）'!$F$6:$O$100,6,FALSE)&amp;VLOOKUP($D96&amp;"@6",'中間シート（個人）'!$F$6:$O$100,7,FALSE)&amp;"."&amp;VLOOKUP($D96&amp;"@6",'中間シート（個人）'!$F$6:$O$100,8,FALSE)),"",VLOOKUP($D96&amp;"@6",'中間シート（個人）'!$F$6:$O$100,6,FALSE)&amp;VLOOKUP($D96&amp;"@6",'中間シート（個人）'!$F$6:$O$100,7,FALSE)&amp;"."&amp;VLOOKUP($D96&amp;"@6",'中間シート（個人）'!$F$6:$O$100,8,FALSE))</f>
      </c>
      <c r="AD96" s="30">
        <f>IF(ISERROR(VLOOKUP($D96&amp;"@7",'中間シート（個人）'!$F$6:$O$100,4,FALSE)&amp;VLOOKUP($D96&amp;"@7",'中間シート（個人）'!$F$6:$O$100,5,FALSE)),"",VLOOKUP($D96&amp;"@7",'中間シート（個人）'!$F$6:$O$100,4,FALSE)&amp;VLOOKUP($D96&amp;"@7",'中間シート（個人）'!$F$6:$O$100,5,FALSE))</f>
      </c>
      <c r="AE96" s="30">
        <f>IF(ISERROR(VLOOKUP($D96&amp;"@7",'中間シート（個人）'!$F$6:$O$100,6,FALSE)&amp;VLOOKUP($D96&amp;"@7",'中間シート（個人）'!$F$6:$O$100,7,FALSE)&amp;"."&amp;VLOOKUP($D96&amp;"@7",'中間シート（個人）'!$F$6:$O$100,8,FALSE)),"",VLOOKUP($D96&amp;"@7",'中間シート（個人）'!$F$6:$O$100,6,FALSE)&amp;VLOOKUP($D96&amp;"@7",'中間シート（個人）'!$F$6:$O$100,7,FALSE)&amp;"."&amp;VLOOKUP($D96&amp;"@7",'中間シート（個人）'!$F$6:$O$100,8,FALSE))</f>
      </c>
      <c r="AF96" s="30">
        <f>IF(ISERROR(VLOOKUP($D96&amp;"@8",'中間シート（個人）'!$F$6:$O$100,4,FALSE)&amp;VLOOKUP($D96&amp;"@8",'中間シート（個人）'!$F$6:$O$100,5,FALSE)),"",VLOOKUP($D96&amp;"@8",'中間シート（個人）'!$F$6:$O$100,4,FALSE)&amp;VLOOKUP($D96&amp;"@8",'中間シート（個人）'!$F$6:$O$100,5,FALSE))</f>
      </c>
      <c r="AG96" s="30">
        <f>IF(ISERROR(VLOOKUP($D96&amp;"@8",'中間シート（個人）'!$F$6:$O$100,6,FALSE)&amp;VLOOKUP($D96&amp;"@8",'中間シート（個人）'!$F$6:$O$100,7,FALSE)&amp;"."&amp;VLOOKUP($D96&amp;"@8",'中間シート（個人）'!$F$6:$O$100,8,FALSE)),"",VLOOKUP($D96&amp;"@8",'中間シート（個人）'!$F$6:$O$100,6,FALSE)&amp;VLOOKUP($D96&amp;"@8",'中間シート（個人）'!$F$6:$O$100,7,FALSE)&amp;"."&amp;VLOOKUP($D96&amp;"@8",'中間シート（個人）'!$F$6:$O$100,8,FALSE))</f>
      </c>
      <c r="AH96" s="30">
        <f>IF(ISERROR(VLOOKUP($D96&amp;"@9",'中間シート（個人）'!$F$6:$O$100,4,FALSE)&amp;VLOOKUP($D96&amp;"@9",'中間シート（個人）'!$F$6:$O$100,5,FALSE)),"",VLOOKUP($D96&amp;"@9",'中間シート（個人）'!$F$6:$O$100,4,FALSE)&amp;VLOOKUP($D96&amp;"@9",'中間シート（個人）'!$F$6:$O$100,5,FALSE))</f>
      </c>
      <c r="AI96" s="30">
        <f>IF(ISERROR(VLOOKUP($D96&amp;"@9",'中間シート（個人）'!$F$6:$O$100,6,FALSE)&amp;VLOOKUP($D96&amp;"@9",'中間シート（個人）'!$F$6:$O$100,7,FALSE)&amp;"."&amp;VLOOKUP($D96&amp;"@9",'中間シート（個人）'!$F$6:$O$100,8,FALSE)),"",VLOOKUP($D96&amp;"@9",'中間シート（個人）'!$F$6:$O$100,6,FALSE)&amp;VLOOKUP($D96&amp;"@9",'中間シート（個人）'!$F$6:$O$100,7,FALSE)&amp;"."&amp;VLOOKUP($D96&amp;"@9",'中間シート（個人）'!$F$6:$O$100,8,FALSE))</f>
      </c>
      <c r="AJ96" s="30">
        <f>IF(ISERROR(VLOOKUP($D96&amp;"@10",'中間シート（個人）'!$F$6:$O$100,4,FALSE)&amp;VLOOKUP($D96&amp;"@10",'中間シート（個人）'!$F$6:$O$100,5,FALSE)),"",VLOOKUP($D96&amp;"@10",'中間シート（個人）'!$F$6:$O$100,4,FALSE)&amp;VLOOKUP($D96&amp;"@10",'中間シート（個人）'!$F$6:$O$100,5,FALSE))</f>
      </c>
      <c r="AK96" s="30">
        <f>IF(ISERROR(VLOOKUP($D96&amp;"@10",'中間シート（個人）'!$F$6:$O$100,6,FALSE)&amp;VLOOKUP($D96&amp;"@10",'中間シート（個人）'!$F$6:$O$100,7,FALSE)&amp;"."&amp;VLOOKUP($D96&amp;"@10",'中間シート（個人）'!$F$6:$O$100,8,FALSE)),"",VLOOKUP($D96&amp;"@10",'中間シート（個人）'!$F$6:$O$100,6,FALSE)&amp;VLOOKUP($D96&amp;"@10",'中間シート（個人）'!$F$6:$O$100,7,FALSE)&amp;"."&amp;VLOOKUP($D96&amp;"@10",'中間シート（個人）'!$F$6:$O$100,8,FALSE))</f>
      </c>
    </row>
    <row r="97" spans="3:37" ht="13.5">
      <c r="C97" s="30">
        <f>IF('中間シート（個人）'!D99="○","",VLOOKUP('個人種目'!F99,Sheet2!$A$2:$B$3,2,FALSE))</f>
      </c>
      <c r="D97" s="30">
        <f>IF('中間シート（個人）'!D99="○","",'中間シート（個人）'!C99)</f>
      </c>
      <c r="E97" s="30">
        <f>IF('中間シート（個人）'!D99="○","",ASC('個人種目'!D99&amp;" "&amp;'個人種目'!E99))</f>
      </c>
      <c r="F97" s="30">
        <f>IF('中間シート（個人）'!D99="○","",'個人種目'!G99&amp;IF(LEN('個人種目'!H99)=1,"0"&amp;'個人種目'!H99,'個人種目'!H99)&amp;IF(LEN('個人種目'!I99)=1,"0"&amp;'個人種目'!I99,'個人種目'!I99))</f>
      </c>
      <c r="G97" s="31">
        <f>IF('中間シート（個人）'!D99="○","",5)</f>
      </c>
      <c r="H97" s="30">
        <f>IF('中間シート（個人）'!D99="○","",0)</f>
      </c>
      <c r="I97" s="30">
        <f>IF('中間シート（個人）'!D99="○","",'中間シート（個人）'!H99)</f>
      </c>
      <c r="K97" s="30">
        <f>IF('中間シート（個人）'!D99="○","",'個人種目'!$K$1)</f>
      </c>
      <c r="M97" s="30">
        <f>IF('中間シート（個人）'!D99="○","",'個人種目'!$K$1)</f>
      </c>
      <c r="Q97" s="30">
        <f>IF('中間シート（個人）'!D99="○","",4)</f>
      </c>
      <c r="R97" s="30">
        <f>IF(ISERROR(VLOOKUP($D97&amp;"@1",'中間シート（個人）'!$F$6:$O$100,4,FALSE)&amp;VLOOKUP($D97&amp;"@1",'中間シート（個人）'!$F$6:$O$100,5,FALSE)),"",VLOOKUP($D97&amp;"@1",'中間シート（個人）'!$F$6:$O$100,4,FALSE)&amp;VLOOKUP($D97&amp;"@1",'中間シート（個人）'!$F$6:$O$100,5,FALSE))</f>
      </c>
      <c r="S97" s="30">
        <f>IF(ISERROR(VLOOKUP($D97&amp;"@1",'中間シート（個人）'!$F$6:$O$100,6,FALSE)&amp;VLOOKUP($D97&amp;"@1",'中間シート（個人）'!$F$6:$O$100,7,FALSE)&amp;"."&amp;VLOOKUP($D97&amp;"@1",'中間シート（個人）'!$F$6:$O$100,8,FALSE)),"",VLOOKUP($D97&amp;"@1",'中間シート（個人）'!$F$6:$O$100,6,FALSE)&amp;VLOOKUP($D97&amp;"@1",'中間シート（個人）'!$F$6:$O$100,7,FALSE)&amp;"."&amp;VLOOKUP($D97&amp;"@1",'中間シート（個人）'!$F$6:$O$100,8,FALSE))</f>
      </c>
      <c r="T97" s="30">
        <f>IF(ISERROR(VLOOKUP($D97&amp;"@2",'中間シート（個人）'!$F$6:$O$100,4,FALSE)&amp;VLOOKUP($D97&amp;"@2",'中間シート（個人）'!$F$6:$O$100,5,FALSE)),"",VLOOKUP($D97&amp;"@2",'中間シート（個人）'!$F$6:$O$100,4,FALSE)&amp;VLOOKUP($D97&amp;"@2",'中間シート（個人）'!$F$6:$O$100,5,FALSE))</f>
      </c>
      <c r="U97" s="30">
        <f>IF(ISERROR(VLOOKUP($D97&amp;"@2",'中間シート（個人）'!$F$6:$O$100,6,FALSE)&amp;VLOOKUP($D97&amp;"@2",'中間シート（個人）'!$F$6:$O$100,7,FALSE)&amp;"."&amp;VLOOKUP($D97&amp;"@2",'中間シート（個人）'!$F$6:$O$100,8,FALSE)),"",VLOOKUP($D97&amp;"@2",'中間シート（個人）'!$F$6:$O$100,6,FALSE)&amp;VLOOKUP($D97&amp;"@2",'中間シート（個人）'!$F$6:$O$100,7,FALSE)&amp;"."&amp;VLOOKUP($D97&amp;"@2",'中間シート（個人）'!$F$6:$O$100,8,FALSE))</f>
      </c>
      <c r="V97" s="30">
        <f>IF(ISERROR(VLOOKUP($D97&amp;"@3",'中間シート（個人）'!$F$6:$O$100,4,FALSE)&amp;VLOOKUP($D97&amp;"@3",'中間シート（個人）'!$F$6:$O$100,5,FALSE)),"",VLOOKUP($D97&amp;"@3",'中間シート（個人）'!$F$6:$O$100,4,FALSE)&amp;VLOOKUP($D97&amp;"@3",'中間シート（個人）'!$F$6:$O$100,5,FALSE))</f>
      </c>
      <c r="W97" s="30">
        <f>IF(ISERROR(VLOOKUP($D97&amp;"@3",'中間シート（個人）'!$F$6:$O$100,6,FALSE)&amp;VLOOKUP($D97&amp;"@3",'中間シート（個人）'!$F$6:$O$100,7,FALSE)&amp;"."&amp;VLOOKUP($D97&amp;"@3",'中間シート（個人）'!$F$6:$O$100,8,FALSE)),"",VLOOKUP($D97&amp;"@3",'中間シート（個人）'!$F$6:$O$100,6,FALSE)&amp;VLOOKUP($D97&amp;"@3",'中間シート（個人）'!$F$6:$O$100,7,FALSE)&amp;"."&amp;VLOOKUP($D97&amp;"@3",'中間シート（個人）'!$F$6:$O$100,8,FALSE))</f>
      </c>
      <c r="X97" s="30">
        <f>IF(ISERROR(VLOOKUP($D97&amp;"@4",'中間シート（個人）'!$F$6:$O$100,4,FALSE)&amp;VLOOKUP($D97&amp;"@4",'中間シート（個人）'!$F$6:$O$100,5,FALSE)),"",VLOOKUP($D97&amp;"@4",'中間シート（個人）'!$F$6:$O$100,4,FALSE)&amp;VLOOKUP($D97&amp;"@4",'中間シート（個人）'!$F$6:$O$100,5,FALSE))</f>
      </c>
      <c r="Y97" s="30">
        <f>IF(ISERROR(VLOOKUP($D97&amp;"@4",'中間シート（個人）'!$F$6:$O$100,6,FALSE)&amp;VLOOKUP($D97&amp;"@4",'中間シート（個人）'!$F$6:$O$100,7,FALSE)&amp;"."&amp;VLOOKUP($D97&amp;"@4",'中間シート（個人）'!$F$6:$O$100,8,FALSE)),"",VLOOKUP($D97&amp;"@4",'中間シート（個人）'!$F$6:$O$100,6,FALSE)&amp;VLOOKUP($D97&amp;"@4",'中間シート（個人）'!$F$6:$O$100,7,FALSE)&amp;"."&amp;VLOOKUP($D97&amp;"@4",'中間シート（個人）'!$F$6:$O$100,8,FALSE))</f>
      </c>
      <c r="Z97" s="30">
        <f>IF(ISERROR(VLOOKUP($D97&amp;"@5",'中間シート（個人）'!$F$6:$O$100,4,FALSE)&amp;VLOOKUP($D97&amp;"@5",'中間シート（個人）'!$F$6:$O$100,5,FALSE)),"",VLOOKUP($D97&amp;"@5",'中間シート（個人）'!$F$6:$O$100,4,FALSE)&amp;VLOOKUP($D97&amp;"@5",'中間シート（個人）'!$F$6:$O$100,5,FALSE))</f>
      </c>
      <c r="AA97" s="30">
        <f>IF(ISERROR(VLOOKUP($D97&amp;"@5",'中間シート（個人）'!$F$6:$O$100,6,FALSE)&amp;VLOOKUP($D97&amp;"@5",'中間シート（個人）'!$F$6:$O$100,7,FALSE)&amp;"."&amp;VLOOKUP($D97&amp;"@5",'中間シート（個人）'!$F$6:$O$100,8,FALSE)),"",VLOOKUP($D97&amp;"@5",'中間シート（個人）'!$F$6:$O$100,6,FALSE)&amp;VLOOKUP($D97&amp;"@5",'中間シート（個人）'!$F$6:$O$100,7,FALSE)&amp;"."&amp;VLOOKUP($D97&amp;"@5",'中間シート（個人）'!$F$6:$O$100,8,FALSE))</f>
      </c>
      <c r="AB97" s="30">
        <f>IF(ISERROR(VLOOKUP($D97&amp;"@6",'中間シート（個人）'!$F$6:$O$100,4,FALSE)&amp;VLOOKUP($D97&amp;"@6",'中間シート（個人）'!$F$6:$O$100,5,FALSE)),"",VLOOKUP($D97&amp;"@6",'中間シート（個人）'!$F$6:$O$100,4,FALSE)&amp;VLOOKUP($D97&amp;"@6",'中間シート（個人）'!$F$6:$O$100,5,FALSE))</f>
      </c>
      <c r="AC97" s="30">
        <f>IF(ISERROR(VLOOKUP($D97&amp;"@6",'中間シート（個人）'!$F$6:$O$100,6,FALSE)&amp;VLOOKUP($D97&amp;"@6",'中間シート（個人）'!$F$6:$O$100,7,FALSE)&amp;"."&amp;VLOOKUP($D97&amp;"@6",'中間シート（個人）'!$F$6:$O$100,8,FALSE)),"",VLOOKUP($D97&amp;"@6",'中間シート（個人）'!$F$6:$O$100,6,FALSE)&amp;VLOOKUP($D97&amp;"@6",'中間シート（個人）'!$F$6:$O$100,7,FALSE)&amp;"."&amp;VLOOKUP($D97&amp;"@6",'中間シート（個人）'!$F$6:$O$100,8,FALSE))</f>
      </c>
      <c r="AD97" s="30">
        <f>IF(ISERROR(VLOOKUP($D97&amp;"@7",'中間シート（個人）'!$F$6:$O$100,4,FALSE)&amp;VLOOKUP($D97&amp;"@7",'中間シート（個人）'!$F$6:$O$100,5,FALSE)),"",VLOOKUP($D97&amp;"@7",'中間シート（個人）'!$F$6:$O$100,4,FALSE)&amp;VLOOKUP($D97&amp;"@7",'中間シート（個人）'!$F$6:$O$100,5,FALSE))</f>
      </c>
      <c r="AE97" s="30">
        <f>IF(ISERROR(VLOOKUP($D97&amp;"@7",'中間シート（個人）'!$F$6:$O$100,6,FALSE)&amp;VLOOKUP($D97&amp;"@7",'中間シート（個人）'!$F$6:$O$100,7,FALSE)&amp;"."&amp;VLOOKUP($D97&amp;"@7",'中間シート（個人）'!$F$6:$O$100,8,FALSE)),"",VLOOKUP($D97&amp;"@7",'中間シート（個人）'!$F$6:$O$100,6,FALSE)&amp;VLOOKUP($D97&amp;"@7",'中間シート（個人）'!$F$6:$O$100,7,FALSE)&amp;"."&amp;VLOOKUP($D97&amp;"@7",'中間シート（個人）'!$F$6:$O$100,8,FALSE))</f>
      </c>
      <c r="AF97" s="30">
        <f>IF(ISERROR(VLOOKUP($D97&amp;"@8",'中間シート（個人）'!$F$6:$O$100,4,FALSE)&amp;VLOOKUP($D97&amp;"@8",'中間シート（個人）'!$F$6:$O$100,5,FALSE)),"",VLOOKUP($D97&amp;"@8",'中間シート（個人）'!$F$6:$O$100,4,FALSE)&amp;VLOOKUP($D97&amp;"@8",'中間シート（個人）'!$F$6:$O$100,5,FALSE))</f>
      </c>
      <c r="AG97" s="30">
        <f>IF(ISERROR(VLOOKUP($D97&amp;"@8",'中間シート（個人）'!$F$6:$O$100,6,FALSE)&amp;VLOOKUP($D97&amp;"@8",'中間シート（個人）'!$F$6:$O$100,7,FALSE)&amp;"."&amp;VLOOKUP($D97&amp;"@8",'中間シート（個人）'!$F$6:$O$100,8,FALSE)),"",VLOOKUP($D97&amp;"@8",'中間シート（個人）'!$F$6:$O$100,6,FALSE)&amp;VLOOKUP($D97&amp;"@8",'中間シート（個人）'!$F$6:$O$100,7,FALSE)&amp;"."&amp;VLOOKUP($D97&amp;"@8",'中間シート（個人）'!$F$6:$O$100,8,FALSE))</f>
      </c>
      <c r="AH97" s="30">
        <f>IF(ISERROR(VLOOKUP($D97&amp;"@9",'中間シート（個人）'!$F$6:$O$100,4,FALSE)&amp;VLOOKUP($D97&amp;"@9",'中間シート（個人）'!$F$6:$O$100,5,FALSE)),"",VLOOKUP($D97&amp;"@9",'中間シート（個人）'!$F$6:$O$100,4,FALSE)&amp;VLOOKUP($D97&amp;"@9",'中間シート（個人）'!$F$6:$O$100,5,FALSE))</f>
      </c>
      <c r="AI97" s="30">
        <f>IF(ISERROR(VLOOKUP($D97&amp;"@9",'中間シート（個人）'!$F$6:$O$100,6,FALSE)&amp;VLOOKUP($D97&amp;"@9",'中間シート（個人）'!$F$6:$O$100,7,FALSE)&amp;"."&amp;VLOOKUP($D97&amp;"@9",'中間シート（個人）'!$F$6:$O$100,8,FALSE)),"",VLOOKUP($D97&amp;"@9",'中間シート（個人）'!$F$6:$O$100,6,FALSE)&amp;VLOOKUP($D97&amp;"@9",'中間シート（個人）'!$F$6:$O$100,7,FALSE)&amp;"."&amp;VLOOKUP($D97&amp;"@9",'中間シート（個人）'!$F$6:$O$100,8,FALSE))</f>
      </c>
      <c r="AJ97" s="30">
        <f>IF(ISERROR(VLOOKUP($D97&amp;"@10",'中間シート（個人）'!$F$6:$O$100,4,FALSE)&amp;VLOOKUP($D97&amp;"@10",'中間シート（個人）'!$F$6:$O$100,5,FALSE)),"",VLOOKUP($D97&amp;"@10",'中間シート（個人）'!$F$6:$O$100,4,FALSE)&amp;VLOOKUP($D97&amp;"@10",'中間シート（個人）'!$F$6:$O$100,5,FALSE))</f>
      </c>
      <c r="AK97" s="30">
        <f>IF(ISERROR(VLOOKUP($D97&amp;"@10",'中間シート（個人）'!$F$6:$O$100,6,FALSE)&amp;VLOOKUP($D97&amp;"@10",'中間シート（個人）'!$F$6:$O$100,7,FALSE)&amp;"."&amp;VLOOKUP($D97&amp;"@10",'中間シート（個人）'!$F$6:$O$100,8,FALSE)),"",VLOOKUP($D97&amp;"@10",'中間シート（個人）'!$F$6:$O$100,6,FALSE)&amp;VLOOKUP($D97&amp;"@10",'中間シート（個人）'!$F$6:$O$100,7,FALSE)&amp;"."&amp;VLOOKUP($D97&amp;"@10",'中間シート（個人）'!$F$6:$O$100,8,FALSE))</f>
      </c>
    </row>
    <row r="98" spans="3:37" ht="13.5">
      <c r="C98" s="30">
        <f>IF('中間シート（個人）'!D100="○","",VLOOKUP('個人種目'!F100,Sheet2!$A$2:$B$3,2,FALSE))</f>
      </c>
      <c r="D98" s="30">
        <f>IF('中間シート（個人）'!D100="○","",'中間シート（個人）'!C100)</f>
      </c>
      <c r="E98" s="30">
        <f>IF('中間シート（個人）'!D100="○","",ASC('個人種目'!D100&amp;" "&amp;'個人種目'!E100))</f>
      </c>
      <c r="F98" s="30">
        <f>IF('中間シート（個人）'!D100="○","",'個人種目'!G100&amp;IF(LEN('個人種目'!H100)=1,"0"&amp;'個人種目'!H100,'個人種目'!H100)&amp;IF(LEN('個人種目'!I100)=1,"0"&amp;'個人種目'!I100,'個人種目'!I100))</f>
      </c>
      <c r="G98" s="31">
        <f>IF('中間シート（個人）'!D100="○","",5)</f>
      </c>
      <c r="H98" s="30">
        <f>IF('中間シート（個人）'!D100="○","",0)</f>
      </c>
      <c r="I98" s="30">
        <f>IF('中間シート（個人）'!D100="○","",'中間シート（個人）'!H100)</f>
      </c>
      <c r="K98" s="30">
        <f>IF('中間シート（個人）'!D100="○","",'個人種目'!$K$1)</f>
      </c>
      <c r="M98" s="30">
        <f>IF('中間シート（個人）'!D100="○","",'個人種目'!$K$1)</f>
      </c>
      <c r="Q98" s="30">
        <f>IF('中間シート（個人）'!D100="○","",4)</f>
      </c>
      <c r="R98" s="30">
        <f>IF(ISERROR(VLOOKUP($D98&amp;"@1",'中間シート（個人）'!$F$6:$O$100,4,FALSE)&amp;VLOOKUP($D98&amp;"@1",'中間シート（個人）'!$F$6:$O$100,5,FALSE)),"",VLOOKUP($D98&amp;"@1",'中間シート（個人）'!$F$6:$O$100,4,FALSE)&amp;VLOOKUP($D98&amp;"@1",'中間シート（個人）'!$F$6:$O$100,5,FALSE))</f>
      </c>
      <c r="S98" s="30">
        <f>IF(ISERROR(VLOOKUP($D98&amp;"@1",'中間シート（個人）'!$F$6:$O$100,6,FALSE)&amp;VLOOKUP($D98&amp;"@1",'中間シート（個人）'!$F$6:$O$100,7,FALSE)&amp;"."&amp;VLOOKUP($D98&amp;"@1",'中間シート（個人）'!$F$6:$O$100,8,FALSE)),"",VLOOKUP($D98&amp;"@1",'中間シート（個人）'!$F$6:$O$100,6,FALSE)&amp;VLOOKUP($D98&amp;"@1",'中間シート（個人）'!$F$6:$O$100,7,FALSE)&amp;"."&amp;VLOOKUP($D98&amp;"@1",'中間シート（個人）'!$F$6:$O$100,8,FALSE))</f>
      </c>
      <c r="T98" s="30">
        <f>IF(ISERROR(VLOOKUP($D98&amp;"@2",'中間シート（個人）'!$F$6:$O$100,4,FALSE)&amp;VLOOKUP($D98&amp;"@2",'中間シート（個人）'!$F$6:$O$100,5,FALSE)),"",VLOOKUP($D98&amp;"@2",'中間シート（個人）'!$F$6:$O$100,4,FALSE)&amp;VLOOKUP($D98&amp;"@2",'中間シート（個人）'!$F$6:$O$100,5,FALSE))</f>
      </c>
      <c r="U98" s="30">
        <f>IF(ISERROR(VLOOKUP($D98&amp;"@2",'中間シート（個人）'!$F$6:$O$100,6,FALSE)&amp;VLOOKUP($D98&amp;"@2",'中間シート（個人）'!$F$6:$O$100,7,FALSE)&amp;"."&amp;VLOOKUP($D98&amp;"@2",'中間シート（個人）'!$F$6:$O$100,8,FALSE)),"",VLOOKUP($D98&amp;"@2",'中間シート（個人）'!$F$6:$O$100,6,FALSE)&amp;VLOOKUP($D98&amp;"@2",'中間シート（個人）'!$F$6:$O$100,7,FALSE)&amp;"."&amp;VLOOKUP($D98&amp;"@2",'中間シート（個人）'!$F$6:$O$100,8,FALSE))</f>
      </c>
      <c r="V98" s="30">
        <f>IF(ISERROR(VLOOKUP($D98&amp;"@3",'中間シート（個人）'!$F$6:$O$100,4,FALSE)&amp;VLOOKUP($D98&amp;"@3",'中間シート（個人）'!$F$6:$O$100,5,FALSE)),"",VLOOKUP($D98&amp;"@3",'中間シート（個人）'!$F$6:$O$100,4,FALSE)&amp;VLOOKUP($D98&amp;"@3",'中間シート（個人）'!$F$6:$O$100,5,FALSE))</f>
      </c>
      <c r="W98" s="30">
        <f>IF(ISERROR(VLOOKUP($D98&amp;"@3",'中間シート（個人）'!$F$6:$O$100,6,FALSE)&amp;VLOOKUP($D98&amp;"@3",'中間シート（個人）'!$F$6:$O$100,7,FALSE)&amp;"."&amp;VLOOKUP($D98&amp;"@3",'中間シート（個人）'!$F$6:$O$100,8,FALSE)),"",VLOOKUP($D98&amp;"@3",'中間シート（個人）'!$F$6:$O$100,6,FALSE)&amp;VLOOKUP($D98&amp;"@3",'中間シート（個人）'!$F$6:$O$100,7,FALSE)&amp;"."&amp;VLOOKUP($D98&amp;"@3",'中間シート（個人）'!$F$6:$O$100,8,FALSE))</f>
      </c>
      <c r="X98" s="30">
        <f>IF(ISERROR(VLOOKUP($D98&amp;"@4",'中間シート（個人）'!$F$6:$O$100,4,FALSE)&amp;VLOOKUP($D98&amp;"@4",'中間シート（個人）'!$F$6:$O$100,5,FALSE)),"",VLOOKUP($D98&amp;"@4",'中間シート（個人）'!$F$6:$O$100,4,FALSE)&amp;VLOOKUP($D98&amp;"@4",'中間シート（個人）'!$F$6:$O$100,5,FALSE))</f>
      </c>
      <c r="Y98" s="30">
        <f>IF(ISERROR(VLOOKUP($D98&amp;"@4",'中間シート（個人）'!$F$6:$O$100,6,FALSE)&amp;VLOOKUP($D98&amp;"@4",'中間シート（個人）'!$F$6:$O$100,7,FALSE)&amp;"."&amp;VLOOKUP($D98&amp;"@4",'中間シート（個人）'!$F$6:$O$100,8,FALSE)),"",VLOOKUP($D98&amp;"@4",'中間シート（個人）'!$F$6:$O$100,6,FALSE)&amp;VLOOKUP($D98&amp;"@4",'中間シート（個人）'!$F$6:$O$100,7,FALSE)&amp;"."&amp;VLOOKUP($D98&amp;"@4",'中間シート（個人）'!$F$6:$O$100,8,FALSE))</f>
      </c>
      <c r="Z98" s="30">
        <f>IF(ISERROR(VLOOKUP($D98&amp;"@5",'中間シート（個人）'!$F$6:$O$100,4,FALSE)&amp;VLOOKUP($D98&amp;"@5",'中間シート（個人）'!$F$6:$O$100,5,FALSE)),"",VLOOKUP($D98&amp;"@5",'中間シート（個人）'!$F$6:$O$100,4,FALSE)&amp;VLOOKUP($D98&amp;"@5",'中間シート（個人）'!$F$6:$O$100,5,FALSE))</f>
      </c>
      <c r="AA98" s="30">
        <f>IF(ISERROR(VLOOKUP($D98&amp;"@5",'中間シート（個人）'!$F$6:$O$100,6,FALSE)&amp;VLOOKUP($D98&amp;"@5",'中間シート（個人）'!$F$6:$O$100,7,FALSE)&amp;"."&amp;VLOOKUP($D98&amp;"@5",'中間シート（個人）'!$F$6:$O$100,8,FALSE)),"",VLOOKUP($D98&amp;"@5",'中間シート（個人）'!$F$6:$O$100,6,FALSE)&amp;VLOOKUP($D98&amp;"@5",'中間シート（個人）'!$F$6:$O$100,7,FALSE)&amp;"."&amp;VLOOKUP($D98&amp;"@5",'中間シート（個人）'!$F$6:$O$100,8,FALSE))</f>
      </c>
      <c r="AB98" s="30">
        <f>IF(ISERROR(VLOOKUP($D98&amp;"@6",'中間シート（個人）'!$F$6:$O$100,4,FALSE)&amp;VLOOKUP($D98&amp;"@6",'中間シート（個人）'!$F$6:$O$100,5,FALSE)),"",VLOOKUP($D98&amp;"@6",'中間シート（個人）'!$F$6:$O$100,4,FALSE)&amp;VLOOKUP($D98&amp;"@6",'中間シート（個人）'!$F$6:$O$100,5,FALSE))</f>
      </c>
      <c r="AC98" s="30">
        <f>IF(ISERROR(VLOOKUP($D98&amp;"@6",'中間シート（個人）'!$F$6:$O$100,6,FALSE)&amp;VLOOKUP($D98&amp;"@6",'中間シート（個人）'!$F$6:$O$100,7,FALSE)&amp;"."&amp;VLOOKUP($D98&amp;"@6",'中間シート（個人）'!$F$6:$O$100,8,FALSE)),"",VLOOKUP($D98&amp;"@6",'中間シート（個人）'!$F$6:$O$100,6,FALSE)&amp;VLOOKUP($D98&amp;"@6",'中間シート（個人）'!$F$6:$O$100,7,FALSE)&amp;"."&amp;VLOOKUP($D98&amp;"@6",'中間シート（個人）'!$F$6:$O$100,8,FALSE))</f>
      </c>
      <c r="AD98" s="30">
        <f>IF(ISERROR(VLOOKUP($D98&amp;"@7",'中間シート（個人）'!$F$6:$O$100,4,FALSE)&amp;VLOOKUP($D98&amp;"@7",'中間シート（個人）'!$F$6:$O$100,5,FALSE)),"",VLOOKUP($D98&amp;"@7",'中間シート（個人）'!$F$6:$O$100,4,FALSE)&amp;VLOOKUP($D98&amp;"@7",'中間シート（個人）'!$F$6:$O$100,5,FALSE))</f>
      </c>
      <c r="AE98" s="30">
        <f>IF(ISERROR(VLOOKUP($D98&amp;"@7",'中間シート（個人）'!$F$6:$O$100,6,FALSE)&amp;VLOOKUP($D98&amp;"@7",'中間シート（個人）'!$F$6:$O$100,7,FALSE)&amp;"."&amp;VLOOKUP($D98&amp;"@7",'中間シート（個人）'!$F$6:$O$100,8,FALSE)),"",VLOOKUP($D98&amp;"@7",'中間シート（個人）'!$F$6:$O$100,6,FALSE)&amp;VLOOKUP($D98&amp;"@7",'中間シート（個人）'!$F$6:$O$100,7,FALSE)&amp;"."&amp;VLOOKUP($D98&amp;"@7",'中間シート（個人）'!$F$6:$O$100,8,FALSE))</f>
      </c>
      <c r="AF98" s="30">
        <f>IF(ISERROR(VLOOKUP($D98&amp;"@8",'中間シート（個人）'!$F$6:$O$100,4,FALSE)&amp;VLOOKUP($D98&amp;"@8",'中間シート（個人）'!$F$6:$O$100,5,FALSE)),"",VLOOKUP($D98&amp;"@8",'中間シート（個人）'!$F$6:$O$100,4,FALSE)&amp;VLOOKUP($D98&amp;"@8",'中間シート（個人）'!$F$6:$O$100,5,FALSE))</f>
      </c>
      <c r="AG98" s="30">
        <f>IF(ISERROR(VLOOKUP($D98&amp;"@8",'中間シート（個人）'!$F$6:$O$100,6,FALSE)&amp;VLOOKUP($D98&amp;"@8",'中間シート（個人）'!$F$6:$O$100,7,FALSE)&amp;"."&amp;VLOOKUP($D98&amp;"@8",'中間シート（個人）'!$F$6:$O$100,8,FALSE)),"",VLOOKUP($D98&amp;"@8",'中間シート（個人）'!$F$6:$O$100,6,FALSE)&amp;VLOOKUP($D98&amp;"@8",'中間シート（個人）'!$F$6:$O$100,7,FALSE)&amp;"."&amp;VLOOKUP($D98&amp;"@8",'中間シート（個人）'!$F$6:$O$100,8,FALSE))</f>
      </c>
      <c r="AH98" s="30">
        <f>IF(ISERROR(VLOOKUP($D98&amp;"@9",'中間シート（個人）'!$F$6:$O$100,4,FALSE)&amp;VLOOKUP($D98&amp;"@9",'中間シート（個人）'!$F$6:$O$100,5,FALSE)),"",VLOOKUP($D98&amp;"@9",'中間シート（個人）'!$F$6:$O$100,4,FALSE)&amp;VLOOKUP($D98&amp;"@9",'中間シート（個人）'!$F$6:$O$100,5,FALSE))</f>
      </c>
      <c r="AI98" s="30">
        <f>IF(ISERROR(VLOOKUP($D98&amp;"@9",'中間シート（個人）'!$F$6:$O$100,6,FALSE)&amp;VLOOKUP($D98&amp;"@9",'中間シート（個人）'!$F$6:$O$100,7,FALSE)&amp;"."&amp;VLOOKUP($D98&amp;"@9",'中間シート（個人）'!$F$6:$O$100,8,FALSE)),"",VLOOKUP($D98&amp;"@9",'中間シート（個人）'!$F$6:$O$100,6,FALSE)&amp;VLOOKUP($D98&amp;"@9",'中間シート（個人）'!$F$6:$O$100,7,FALSE)&amp;"."&amp;VLOOKUP($D98&amp;"@9",'中間シート（個人）'!$F$6:$O$100,8,FALSE))</f>
      </c>
      <c r="AJ98" s="30">
        <f>IF(ISERROR(VLOOKUP($D98&amp;"@10",'中間シート（個人）'!$F$6:$O$100,4,FALSE)&amp;VLOOKUP($D98&amp;"@10",'中間シート（個人）'!$F$6:$O$100,5,FALSE)),"",VLOOKUP($D98&amp;"@10",'中間シート（個人）'!$F$6:$O$100,4,FALSE)&amp;VLOOKUP($D98&amp;"@10",'中間シート（個人）'!$F$6:$O$100,5,FALSE))</f>
      </c>
      <c r="AK98" s="30">
        <f>IF(ISERROR(VLOOKUP($D98&amp;"@10",'中間シート（個人）'!$F$6:$O$100,6,FALSE)&amp;VLOOKUP($D98&amp;"@10",'中間シート（個人）'!$F$6:$O$100,7,FALSE)&amp;"."&amp;VLOOKUP($D98&amp;"@10",'中間シート（個人）'!$F$6:$O$100,8,FALSE)),"",VLOOKUP($D98&amp;"@10",'中間シート（個人）'!$F$6:$O$100,6,FALSE)&amp;VLOOKUP($D98&amp;"@10",'中間シート（個人）'!$F$6:$O$100,7,FALSE)&amp;"."&amp;VLOOKUP($D98&amp;"@10",'中間シート（個人）'!$F$6:$O$100,8,FALSE))</f>
      </c>
    </row>
    <row r="99" spans="3:37" ht="13.5">
      <c r="C99" s="30" t="e">
        <f>IF('中間シート（個人）'!D101="○","",VLOOKUP('個人種目'!F101,Sheet2!$A$2:$B$3,2,FALSE))</f>
        <v>#N/A</v>
      </c>
      <c r="D99" s="30">
        <f>IF('中間シート（個人）'!D101="○","",'中間シート（個人）'!C101)</f>
        <v>0</v>
      </c>
      <c r="E99" s="30" t="str">
        <f>IF('中間シート（個人）'!D101="○","",ASC('個人種目'!D101&amp;" "&amp;'個人種目'!E101))</f>
        <v> </v>
      </c>
      <c r="F99" s="30">
        <f>IF('中間シート（個人）'!D101="○","",'個人種目'!G101&amp;IF(LEN('個人種目'!H101)=1,"0"&amp;'個人種目'!H101,'個人種目'!H101)&amp;IF(LEN('個人種目'!I101)=1,"0"&amp;'個人種目'!I101,'個人種目'!I101))</f>
      </c>
      <c r="G99" s="31">
        <f>IF('中間シート（個人）'!D101="○","",5)</f>
        <v>5</v>
      </c>
      <c r="H99" s="30">
        <f>IF('中間シート（個人）'!D101="○","",0)</f>
        <v>0</v>
      </c>
      <c r="I99" s="30">
        <f>IF('中間シート（個人）'!D101="○","",'中間シート（個人）'!H101)</f>
        <v>0</v>
      </c>
      <c r="K99" s="30">
        <f>IF('中間シート（個人）'!D101="○","",'個人種目'!$K$1)</f>
        <v>0</v>
      </c>
      <c r="M99" s="30">
        <f>IF('中間シート（個人）'!D101="○","",'個人種目'!$K$1)</f>
        <v>0</v>
      </c>
      <c r="Q99" s="30">
        <f>IF('中間シート（個人）'!D101="○","",4)</f>
        <v>4</v>
      </c>
      <c r="R99" s="30">
        <f>IF(ISERROR(VLOOKUP($D99&amp;"@1",'中間シート（個人）'!$F$6:$O$100,4,FALSE)&amp;VLOOKUP($D99&amp;"@1",'中間シート（個人）'!$F$6:$O$100,5,FALSE)),"",VLOOKUP($D99&amp;"@1",'中間シート（個人）'!$F$6:$O$100,4,FALSE)&amp;VLOOKUP($D99&amp;"@1",'中間シート（個人）'!$F$6:$O$100,5,FALSE))</f>
      </c>
      <c r="S99" s="30">
        <f>IF(ISERROR(VLOOKUP($D99&amp;"@1",'中間シート（個人）'!$F$6:$O$100,6,FALSE)&amp;VLOOKUP($D99&amp;"@1",'中間シート（個人）'!$F$6:$O$100,7,FALSE)&amp;"."&amp;VLOOKUP($D99&amp;"@1",'中間シート（個人）'!$F$6:$O$100,8,FALSE)),"",VLOOKUP($D99&amp;"@1",'中間シート（個人）'!$F$6:$O$100,6,FALSE)&amp;VLOOKUP($D99&amp;"@1",'中間シート（個人）'!$F$6:$O$100,7,FALSE)&amp;"."&amp;VLOOKUP($D99&amp;"@1",'中間シート（個人）'!$F$6:$O$100,8,FALSE))</f>
      </c>
      <c r="T99" s="30">
        <f>IF(ISERROR(VLOOKUP($D99&amp;"@2",'中間シート（個人）'!$F$6:$O$100,4,FALSE)&amp;VLOOKUP($D99&amp;"@2",'中間シート（個人）'!$F$6:$O$100,5,FALSE)),"",VLOOKUP($D99&amp;"@2",'中間シート（個人）'!$F$6:$O$100,4,FALSE)&amp;VLOOKUP($D99&amp;"@2",'中間シート（個人）'!$F$6:$O$100,5,FALSE))</f>
      </c>
      <c r="U99" s="30">
        <f>IF(ISERROR(VLOOKUP($D99&amp;"@2",'中間シート（個人）'!$F$6:$O$100,6,FALSE)&amp;VLOOKUP($D99&amp;"@2",'中間シート（個人）'!$F$6:$O$100,7,FALSE)&amp;"."&amp;VLOOKUP($D99&amp;"@2",'中間シート（個人）'!$F$6:$O$100,8,FALSE)),"",VLOOKUP($D99&amp;"@2",'中間シート（個人）'!$F$6:$O$100,6,FALSE)&amp;VLOOKUP($D99&amp;"@2",'中間シート（個人）'!$F$6:$O$100,7,FALSE)&amp;"."&amp;VLOOKUP($D99&amp;"@2",'中間シート（個人）'!$F$6:$O$100,8,FALSE))</f>
      </c>
      <c r="V99" s="30">
        <f>IF(ISERROR(VLOOKUP($D99&amp;"@3",'中間シート（個人）'!$F$6:$O$100,4,FALSE)&amp;VLOOKUP($D99&amp;"@3",'中間シート（個人）'!$F$6:$O$100,5,FALSE)),"",VLOOKUP($D99&amp;"@3",'中間シート（個人）'!$F$6:$O$100,4,FALSE)&amp;VLOOKUP($D99&amp;"@3",'中間シート（個人）'!$F$6:$O$100,5,FALSE))</f>
      </c>
      <c r="W99" s="30">
        <f>IF(ISERROR(VLOOKUP($D99&amp;"@3",'中間シート（個人）'!$F$6:$O$100,6,FALSE)&amp;VLOOKUP($D99&amp;"@3",'中間シート（個人）'!$F$6:$O$100,7,FALSE)&amp;"."&amp;VLOOKUP($D99&amp;"@3",'中間シート（個人）'!$F$6:$O$100,8,FALSE)),"",VLOOKUP($D99&amp;"@3",'中間シート（個人）'!$F$6:$O$100,6,FALSE)&amp;VLOOKUP($D99&amp;"@3",'中間シート（個人）'!$F$6:$O$100,7,FALSE)&amp;"."&amp;VLOOKUP($D99&amp;"@3",'中間シート（個人）'!$F$6:$O$100,8,FALSE))</f>
      </c>
      <c r="X99" s="30">
        <f>IF(ISERROR(VLOOKUP($D99&amp;"@4",'中間シート（個人）'!$F$6:$O$100,4,FALSE)&amp;VLOOKUP($D99&amp;"@4",'中間シート（個人）'!$F$6:$O$100,5,FALSE)),"",VLOOKUP($D99&amp;"@4",'中間シート（個人）'!$F$6:$O$100,4,FALSE)&amp;VLOOKUP($D99&amp;"@4",'中間シート（個人）'!$F$6:$O$100,5,FALSE))</f>
      </c>
      <c r="Y99" s="30">
        <f>IF(ISERROR(VLOOKUP($D99&amp;"@4",'中間シート（個人）'!$F$6:$O$100,6,FALSE)&amp;VLOOKUP($D99&amp;"@4",'中間シート（個人）'!$F$6:$O$100,7,FALSE)&amp;"."&amp;VLOOKUP($D99&amp;"@4",'中間シート（個人）'!$F$6:$O$100,8,FALSE)),"",VLOOKUP($D99&amp;"@4",'中間シート（個人）'!$F$6:$O$100,6,FALSE)&amp;VLOOKUP($D99&amp;"@4",'中間シート（個人）'!$F$6:$O$100,7,FALSE)&amp;"."&amp;VLOOKUP($D99&amp;"@4",'中間シート（個人）'!$F$6:$O$100,8,FALSE))</f>
      </c>
      <c r="Z99" s="30">
        <f>IF(ISERROR(VLOOKUP($D99&amp;"@5",'中間シート（個人）'!$F$6:$O$100,4,FALSE)&amp;VLOOKUP($D99&amp;"@5",'中間シート（個人）'!$F$6:$O$100,5,FALSE)),"",VLOOKUP($D99&amp;"@5",'中間シート（個人）'!$F$6:$O$100,4,FALSE)&amp;VLOOKUP($D99&amp;"@5",'中間シート（個人）'!$F$6:$O$100,5,FALSE))</f>
      </c>
      <c r="AA99" s="30">
        <f>IF(ISERROR(VLOOKUP($D99&amp;"@5",'中間シート（個人）'!$F$6:$O$100,6,FALSE)&amp;VLOOKUP($D99&amp;"@5",'中間シート（個人）'!$F$6:$O$100,7,FALSE)&amp;"."&amp;VLOOKUP($D99&amp;"@5",'中間シート（個人）'!$F$6:$O$100,8,FALSE)),"",VLOOKUP($D99&amp;"@5",'中間シート（個人）'!$F$6:$O$100,6,FALSE)&amp;VLOOKUP($D99&amp;"@5",'中間シート（個人）'!$F$6:$O$100,7,FALSE)&amp;"."&amp;VLOOKUP($D99&amp;"@5",'中間シート（個人）'!$F$6:$O$100,8,FALSE))</f>
      </c>
      <c r="AB99" s="30">
        <f>IF(ISERROR(VLOOKUP($D99&amp;"@6",'中間シート（個人）'!$F$6:$O$100,4,FALSE)&amp;VLOOKUP($D99&amp;"@6",'中間シート（個人）'!$F$6:$O$100,5,FALSE)),"",VLOOKUP($D99&amp;"@6",'中間シート（個人）'!$F$6:$O$100,4,FALSE)&amp;VLOOKUP($D99&amp;"@6",'中間シート（個人）'!$F$6:$O$100,5,FALSE))</f>
      </c>
      <c r="AC99" s="30">
        <f>IF(ISERROR(VLOOKUP($D99&amp;"@6",'中間シート（個人）'!$F$6:$O$100,6,FALSE)&amp;VLOOKUP($D99&amp;"@6",'中間シート（個人）'!$F$6:$O$100,7,FALSE)&amp;"."&amp;VLOOKUP($D99&amp;"@6",'中間シート（個人）'!$F$6:$O$100,8,FALSE)),"",VLOOKUP($D99&amp;"@6",'中間シート（個人）'!$F$6:$O$100,6,FALSE)&amp;VLOOKUP($D99&amp;"@6",'中間シート（個人）'!$F$6:$O$100,7,FALSE)&amp;"."&amp;VLOOKUP($D99&amp;"@6",'中間シート（個人）'!$F$6:$O$100,8,FALSE))</f>
      </c>
      <c r="AD99" s="30">
        <f>IF(ISERROR(VLOOKUP($D99&amp;"@7",'中間シート（個人）'!$F$6:$O$100,4,FALSE)&amp;VLOOKUP($D99&amp;"@7",'中間シート（個人）'!$F$6:$O$100,5,FALSE)),"",VLOOKUP($D99&amp;"@7",'中間シート（個人）'!$F$6:$O$100,4,FALSE)&amp;VLOOKUP($D99&amp;"@7",'中間シート（個人）'!$F$6:$O$100,5,FALSE))</f>
      </c>
      <c r="AE99" s="30">
        <f>IF(ISERROR(VLOOKUP($D99&amp;"@7",'中間シート（個人）'!$F$6:$O$100,6,FALSE)&amp;VLOOKUP($D99&amp;"@7",'中間シート（個人）'!$F$6:$O$100,7,FALSE)&amp;"."&amp;VLOOKUP($D99&amp;"@7",'中間シート（個人）'!$F$6:$O$100,8,FALSE)),"",VLOOKUP($D99&amp;"@7",'中間シート（個人）'!$F$6:$O$100,6,FALSE)&amp;VLOOKUP($D99&amp;"@7",'中間シート（個人）'!$F$6:$O$100,7,FALSE)&amp;"."&amp;VLOOKUP($D99&amp;"@7",'中間シート（個人）'!$F$6:$O$100,8,FALSE))</f>
      </c>
      <c r="AF99" s="30">
        <f>IF(ISERROR(VLOOKUP($D99&amp;"@8",'中間シート（個人）'!$F$6:$O$100,4,FALSE)&amp;VLOOKUP($D99&amp;"@8",'中間シート（個人）'!$F$6:$O$100,5,FALSE)),"",VLOOKUP($D99&amp;"@8",'中間シート（個人）'!$F$6:$O$100,4,FALSE)&amp;VLOOKUP($D99&amp;"@8",'中間シート（個人）'!$F$6:$O$100,5,FALSE))</f>
      </c>
      <c r="AG99" s="30">
        <f>IF(ISERROR(VLOOKUP($D99&amp;"@8",'中間シート（個人）'!$F$6:$O$100,6,FALSE)&amp;VLOOKUP($D99&amp;"@8",'中間シート（個人）'!$F$6:$O$100,7,FALSE)&amp;"."&amp;VLOOKUP($D99&amp;"@8",'中間シート（個人）'!$F$6:$O$100,8,FALSE)),"",VLOOKUP($D99&amp;"@8",'中間シート（個人）'!$F$6:$O$100,6,FALSE)&amp;VLOOKUP($D99&amp;"@8",'中間シート（個人）'!$F$6:$O$100,7,FALSE)&amp;"."&amp;VLOOKUP($D99&amp;"@8",'中間シート（個人）'!$F$6:$O$100,8,FALSE))</f>
      </c>
      <c r="AH99" s="30">
        <f>IF(ISERROR(VLOOKUP($D99&amp;"@9",'中間シート（個人）'!$F$6:$O$100,4,FALSE)&amp;VLOOKUP($D99&amp;"@9",'中間シート（個人）'!$F$6:$O$100,5,FALSE)),"",VLOOKUP($D99&amp;"@9",'中間シート（個人）'!$F$6:$O$100,4,FALSE)&amp;VLOOKUP($D99&amp;"@9",'中間シート（個人）'!$F$6:$O$100,5,FALSE))</f>
      </c>
      <c r="AI99" s="30">
        <f>IF(ISERROR(VLOOKUP($D99&amp;"@9",'中間シート（個人）'!$F$6:$O$100,6,FALSE)&amp;VLOOKUP($D99&amp;"@9",'中間シート（個人）'!$F$6:$O$100,7,FALSE)&amp;"."&amp;VLOOKUP($D99&amp;"@9",'中間シート（個人）'!$F$6:$O$100,8,FALSE)),"",VLOOKUP($D99&amp;"@9",'中間シート（個人）'!$F$6:$O$100,6,FALSE)&amp;VLOOKUP($D99&amp;"@9",'中間シート（個人）'!$F$6:$O$100,7,FALSE)&amp;"."&amp;VLOOKUP($D99&amp;"@9",'中間シート（個人）'!$F$6:$O$100,8,FALSE))</f>
      </c>
      <c r="AJ99" s="30">
        <f>IF(ISERROR(VLOOKUP($D99&amp;"@10",'中間シート（個人）'!$F$6:$O$100,4,FALSE)&amp;VLOOKUP($D99&amp;"@10",'中間シート（個人）'!$F$6:$O$100,5,FALSE)),"",VLOOKUP($D99&amp;"@10",'中間シート（個人）'!$F$6:$O$100,4,FALSE)&amp;VLOOKUP($D99&amp;"@10",'中間シート（個人）'!$F$6:$O$100,5,FALSE))</f>
      </c>
      <c r="AK99" s="30">
        <f>IF(ISERROR(VLOOKUP($D99&amp;"@10",'中間シート（個人）'!$F$6:$O$100,6,FALSE)&amp;VLOOKUP($D99&amp;"@10",'中間シート（個人）'!$F$6:$O$100,7,FALSE)&amp;"."&amp;VLOOKUP($D99&amp;"@10",'中間シート（個人）'!$F$6:$O$100,8,FALSE)),"",VLOOKUP($D99&amp;"@10",'中間シート（個人）'!$F$6:$O$100,6,FALSE)&amp;VLOOKUP($D99&amp;"@10",'中間シート（個人）'!$F$6:$O$100,7,FALSE)&amp;"."&amp;VLOOKUP($D99&amp;"@10",'中間シート（個人）'!$F$6:$O$100,8,FALSE))</f>
      </c>
    </row>
    <row r="100" spans="3:37" ht="13.5">
      <c r="C100" s="30" t="e">
        <f>IF('中間シート（個人）'!D102="○","",VLOOKUP('個人種目'!F102,Sheet2!$A$2:$B$3,2,FALSE))</f>
        <v>#N/A</v>
      </c>
      <c r="D100" s="30">
        <f>IF('中間シート（個人）'!D102="○","",'中間シート（個人）'!C102)</f>
        <v>0</v>
      </c>
      <c r="E100" s="30" t="str">
        <f>IF('中間シート（個人）'!D102="○","",ASC('個人種目'!D102&amp;" "&amp;'個人種目'!E102))</f>
        <v> </v>
      </c>
      <c r="F100" s="30">
        <f>IF('中間シート（個人）'!D102="○","",'個人種目'!G102&amp;IF(LEN('個人種目'!H102)=1,"0"&amp;'個人種目'!H102,'個人種目'!H102)&amp;IF(LEN('個人種目'!I102)=1,"0"&amp;'個人種目'!I102,'個人種目'!I102))</f>
      </c>
      <c r="G100" s="31">
        <f>IF('中間シート（個人）'!D102="○","",5)</f>
        <v>5</v>
      </c>
      <c r="H100" s="30">
        <f>IF('中間シート（個人）'!D102="○","",0)</f>
        <v>0</v>
      </c>
      <c r="I100" s="30">
        <f>IF('中間シート（個人）'!D102="○","",'中間シート（個人）'!H102)</f>
        <v>0</v>
      </c>
      <c r="K100" s="30">
        <f>IF('中間シート（個人）'!D102="○","",'個人種目'!$K$1)</f>
        <v>0</v>
      </c>
      <c r="M100" s="30">
        <f>IF('中間シート（個人）'!D102="○","",'個人種目'!$K$1)</f>
        <v>0</v>
      </c>
      <c r="Q100" s="30">
        <f>IF('中間シート（個人）'!D102="○","",4)</f>
        <v>4</v>
      </c>
      <c r="R100" s="30">
        <f>IF(ISERROR(VLOOKUP($D100&amp;"@1",'中間シート（個人）'!$F$6:$O$100,4,FALSE)&amp;VLOOKUP($D100&amp;"@1",'中間シート（個人）'!$F$6:$O$100,5,FALSE)),"",VLOOKUP($D100&amp;"@1",'中間シート（個人）'!$F$6:$O$100,4,FALSE)&amp;VLOOKUP($D100&amp;"@1",'中間シート（個人）'!$F$6:$O$100,5,FALSE))</f>
      </c>
      <c r="S100" s="30">
        <f>IF(ISERROR(VLOOKUP($D100&amp;"@1",'中間シート（個人）'!$F$6:$O$100,6,FALSE)&amp;VLOOKUP($D100&amp;"@1",'中間シート（個人）'!$F$6:$O$100,7,FALSE)&amp;"."&amp;VLOOKUP($D100&amp;"@1",'中間シート（個人）'!$F$6:$O$100,8,FALSE)),"",VLOOKUP($D100&amp;"@1",'中間シート（個人）'!$F$6:$O$100,6,FALSE)&amp;VLOOKUP($D100&amp;"@1",'中間シート（個人）'!$F$6:$O$100,7,FALSE)&amp;"."&amp;VLOOKUP($D100&amp;"@1",'中間シート（個人）'!$F$6:$O$100,8,FALSE))</f>
      </c>
      <c r="T100" s="30">
        <f>IF(ISERROR(VLOOKUP($D100&amp;"@2",'中間シート（個人）'!$F$6:$O$100,4,FALSE)&amp;VLOOKUP($D100&amp;"@2",'中間シート（個人）'!$F$6:$O$100,5,FALSE)),"",VLOOKUP($D100&amp;"@2",'中間シート（個人）'!$F$6:$O$100,4,FALSE)&amp;VLOOKUP($D100&amp;"@2",'中間シート（個人）'!$F$6:$O$100,5,FALSE))</f>
      </c>
      <c r="U100" s="30">
        <f>IF(ISERROR(VLOOKUP($D100&amp;"@2",'中間シート（個人）'!$F$6:$O$100,6,FALSE)&amp;VLOOKUP($D100&amp;"@2",'中間シート（個人）'!$F$6:$O$100,7,FALSE)&amp;"."&amp;VLOOKUP($D100&amp;"@2",'中間シート（個人）'!$F$6:$O$100,8,FALSE)),"",VLOOKUP($D100&amp;"@2",'中間シート（個人）'!$F$6:$O$100,6,FALSE)&amp;VLOOKUP($D100&amp;"@2",'中間シート（個人）'!$F$6:$O$100,7,FALSE)&amp;"."&amp;VLOOKUP($D100&amp;"@2",'中間シート（個人）'!$F$6:$O$100,8,FALSE))</f>
      </c>
      <c r="V100" s="30">
        <f>IF(ISERROR(VLOOKUP($D100&amp;"@3",'中間シート（個人）'!$F$6:$O$100,4,FALSE)&amp;VLOOKUP($D100&amp;"@3",'中間シート（個人）'!$F$6:$O$100,5,FALSE)),"",VLOOKUP($D100&amp;"@3",'中間シート（個人）'!$F$6:$O$100,4,FALSE)&amp;VLOOKUP($D100&amp;"@3",'中間シート（個人）'!$F$6:$O$100,5,FALSE))</f>
      </c>
      <c r="W100" s="30">
        <f>IF(ISERROR(VLOOKUP($D100&amp;"@3",'中間シート（個人）'!$F$6:$O$100,6,FALSE)&amp;VLOOKUP($D100&amp;"@3",'中間シート（個人）'!$F$6:$O$100,7,FALSE)&amp;"."&amp;VLOOKUP($D100&amp;"@3",'中間シート（個人）'!$F$6:$O$100,8,FALSE)),"",VLOOKUP($D100&amp;"@3",'中間シート（個人）'!$F$6:$O$100,6,FALSE)&amp;VLOOKUP($D100&amp;"@3",'中間シート（個人）'!$F$6:$O$100,7,FALSE)&amp;"."&amp;VLOOKUP($D100&amp;"@3",'中間シート（個人）'!$F$6:$O$100,8,FALSE))</f>
      </c>
      <c r="X100" s="30">
        <f>IF(ISERROR(VLOOKUP($D100&amp;"@4",'中間シート（個人）'!$F$6:$O$100,4,FALSE)&amp;VLOOKUP($D100&amp;"@4",'中間シート（個人）'!$F$6:$O$100,5,FALSE)),"",VLOOKUP($D100&amp;"@4",'中間シート（個人）'!$F$6:$O$100,4,FALSE)&amp;VLOOKUP($D100&amp;"@4",'中間シート（個人）'!$F$6:$O$100,5,FALSE))</f>
      </c>
      <c r="Y100" s="30">
        <f>IF(ISERROR(VLOOKUP($D100&amp;"@4",'中間シート（個人）'!$F$6:$O$100,6,FALSE)&amp;VLOOKUP($D100&amp;"@4",'中間シート（個人）'!$F$6:$O$100,7,FALSE)&amp;"."&amp;VLOOKUP($D100&amp;"@4",'中間シート（個人）'!$F$6:$O$100,8,FALSE)),"",VLOOKUP($D100&amp;"@4",'中間シート（個人）'!$F$6:$O$100,6,FALSE)&amp;VLOOKUP($D100&amp;"@4",'中間シート（個人）'!$F$6:$O$100,7,FALSE)&amp;"."&amp;VLOOKUP($D100&amp;"@4",'中間シート（個人）'!$F$6:$O$100,8,FALSE))</f>
      </c>
      <c r="Z100" s="30">
        <f>IF(ISERROR(VLOOKUP($D100&amp;"@5",'中間シート（個人）'!$F$6:$O$100,4,FALSE)&amp;VLOOKUP($D100&amp;"@5",'中間シート（個人）'!$F$6:$O$100,5,FALSE)),"",VLOOKUP($D100&amp;"@5",'中間シート（個人）'!$F$6:$O$100,4,FALSE)&amp;VLOOKUP($D100&amp;"@5",'中間シート（個人）'!$F$6:$O$100,5,FALSE))</f>
      </c>
      <c r="AA100" s="30">
        <f>IF(ISERROR(VLOOKUP($D100&amp;"@5",'中間シート（個人）'!$F$6:$O$100,6,FALSE)&amp;VLOOKUP($D100&amp;"@5",'中間シート（個人）'!$F$6:$O$100,7,FALSE)&amp;"."&amp;VLOOKUP($D100&amp;"@5",'中間シート（個人）'!$F$6:$O$100,8,FALSE)),"",VLOOKUP($D100&amp;"@5",'中間シート（個人）'!$F$6:$O$100,6,FALSE)&amp;VLOOKUP($D100&amp;"@5",'中間シート（個人）'!$F$6:$O$100,7,FALSE)&amp;"."&amp;VLOOKUP($D100&amp;"@5",'中間シート（個人）'!$F$6:$O$100,8,FALSE))</f>
      </c>
      <c r="AB100" s="30">
        <f>IF(ISERROR(VLOOKUP($D100&amp;"@6",'中間シート（個人）'!$F$6:$O$100,4,FALSE)&amp;VLOOKUP($D100&amp;"@6",'中間シート（個人）'!$F$6:$O$100,5,FALSE)),"",VLOOKUP($D100&amp;"@6",'中間シート（個人）'!$F$6:$O$100,4,FALSE)&amp;VLOOKUP($D100&amp;"@6",'中間シート（個人）'!$F$6:$O$100,5,FALSE))</f>
      </c>
      <c r="AC100" s="30">
        <f>IF(ISERROR(VLOOKUP($D100&amp;"@6",'中間シート（個人）'!$F$6:$O$100,6,FALSE)&amp;VLOOKUP($D100&amp;"@6",'中間シート（個人）'!$F$6:$O$100,7,FALSE)&amp;"."&amp;VLOOKUP($D100&amp;"@6",'中間シート（個人）'!$F$6:$O$100,8,FALSE)),"",VLOOKUP($D100&amp;"@6",'中間シート（個人）'!$F$6:$O$100,6,FALSE)&amp;VLOOKUP($D100&amp;"@6",'中間シート（個人）'!$F$6:$O$100,7,FALSE)&amp;"."&amp;VLOOKUP($D100&amp;"@6",'中間シート（個人）'!$F$6:$O$100,8,FALSE))</f>
      </c>
      <c r="AD100" s="30">
        <f>IF(ISERROR(VLOOKUP($D100&amp;"@7",'中間シート（個人）'!$F$6:$O$100,4,FALSE)&amp;VLOOKUP($D100&amp;"@7",'中間シート（個人）'!$F$6:$O$100,5,FALSE)),"",VLOOKUP($D100&amp;"@7",'中間シート（個人）'!$F$6:$O$100,4,FALSE)&amp;VLOOKUP($D100&amp;"@7",'中間シート（個人）'!$F$6:$O$100,5,FALSE))</f>
      </c>
      <c r="AE100" s="30">
        <f>IF(ISERROR(VLOOKUP($D100&amp;"@7",'中間シート（個人）'!$F$6:$O$100,6,FALSE)&amp;VLOOKUP($D100&amp;"@7",'中間シート（個人）'!$F$6:$O$100,7,FALSE)&amp;"."&amp;VLOOKUP($D100&amp;"@7",'中間シート（個人）'!$F$6:$O$100,8,FALSE)),"",VLOOKUP($D100&amp;"@7",'中間シート（個人）'!$F$6:$O$100,6,FALSE)&amp;VLOOKUP($D100&amp;"@7",'中間シート（個人）'!$F$6:$O$100,7,FALSE)&amp;"."&amp;VLOOKUP($D100&amp;"@7",'中間シート（個人）'!$F$6:$O$100,8,FALSE))</f>
      </c>
      <c r="AF100" s="30">
        <f>IF(ISERROR(VLOOKUP($D100&amp;"@8",'中間シート（個人）'!$F$6:$O$100,4,FALSE)&amp;VLOOKUP($D100&amp;"@8",'中間シート（個人）'!$F$6:$O$100,5,FALSE)),"",VLOOKUP($D100&amp;"@8",'中間シート（個人）'!$F$6:$O$100,4,FALSE)&amp;VLOOKUP($D100&amp;"@8",'中間シート（個人）'!$F$6:$O$100,5,FALSE))</f>
      </c>
      <c r="AG100" s="30">
        <f>IF(ISERROR(VLOOKUP($D100&amp;"@8",'中間シート（個人）'!$F$6:$O$100,6,FALSE)&amp;VLOOKUP($D100&amp;"@8",'中間シート（個人）'!$F$6:$O$100,7,FALSE)&amp;"."&amp;VLOOKUP($D100&amp;"@8",'中間シート（個人）'!$F$6:$O$100,8,FALSE)),"",VLOOKUP($D100&amp;"@8",'中間シート（個人）'!$F$6:$O$100,6,FALSE)&amp;VLOOKUP($D100&amp;"@8",'中間シート（個人）'!$F$6:$O$100,7,FALSE)&amp;"."&amp;VLOOKUP($D100&amp;"@8",'中間シート（個人）'!$F$6:$O$100,8,FALSE))</f>
      </c>
      <c r="AH100" s="30">
        <f>IF(ISERROR(VLOOKUP($D100&amp;"@9",'中間シート（個人）'!$F$6:$O$100,4,FALSE)&amp;VLOOKUP($D100&amp;"@9",'中間シート（個人）'!$F$6:$O$100,5,FALSE)),"",VLOOKUP($D100&amp;"@9",'中間シート（個人）'!$F$6:$O$100,4,FALSE)&amp;VLOOKUP($D100&amp;"@9",'中間シート（個人）'!$F$6:$O$100,5,FALSE))</f>
      </c>
      <c r="AI100" s="30">
        <f>IF(ISERROR(VLOOKUP($D100&amp;"@9",'中間シート（個人）'!$F$6:$O$100,6,FALSE)&amp;VLOOKUP($D100&amp;"@9",'中間シート（個人）'!$F$6:$O$100,7,FALSE)&amp;"."&amp;VLOOKUP($D100&amp;"@9",'中間シート（個人）'!$F$6:$O$100,8,FALSE)),"",VLOOKUP($D100&amp;"@9",'中間シート（個人）'!$F$6:$O$100,6,FALSE)&amp;VLOOKUP($D100&amp;"@9",'中間シート（個人）'!$F$6:$O$100,7,FALSE)&amp;"."&amp;VLOOKUP($D100&amp;"@9",'中間シート（個人）'!$F$6:$O$100,8,FALSE))</f>
      </c>
      <c r="AJ100" s="30">
        <f>IF(ISERROR(VLOOKUP($D100&amp;"@10",'中間シート（個人）'!$F$6:$O$100,4,FALSE)&amp;VLOOKUP($D100&amp;"@10",'中間シート（個人）'!$F$6:$O$100,5,FALSE)),"",VLOOKUP($D100&amp;"@10",'中間シート（個人）'!$F$6:$O$100,4,FALSE)&amp;VLOOKUP($D100&amp;"@10",'中間シート（個人）'!$F$6:$O$100,5,FALSE))</f>
      </c>
      <c r="AK100" s="30">
        <f>IF(ISERROR(VLOOKUP($D100&amp;"@10",'中間シート（個人）'!$F$6:$O$100,6,FALSE)&amp;VLOOKUP($D100&amp;"@10",'中間シート（個人）'!$F$6:$O$100,7,FALSE)&amp;"."&amp;VLOOKUP($D100&amp;"@10",'中間シート（個人）'!$F$6:$O$100,8,FALSE)),"",VLOOKUP($D100&amp;"@10",'中間シート（個人）'!$F$6:$O$100,6,FALSE)&amp;VLOOKUP($D100&amp;"@10",'中間シート（個人）'!$F$6:$O$100,7,FALSE)&amp;"."&amp;VLOOKUP($D100&amp;"@10",'中間シート（個人）'!$F$6:$O$100,8,FALSE))</f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6384" width="9.00390625" style="27" customWidth="1"/>
  </cols>
  <sheetData>
    <row r="1" spans="1:10" ht="13.5">
      <c r="A1" s="27" t="s">
        <v>136</v>
      </c>
      <c r="B1" s="27" t="s">
        <v>137</v>
      </c>
      <c r="C1" s="27" t="s">
        <v>138</v>
      </c>
      <c r="D1" s="27" t="s">
        <v>139</v>
      </c>
      <c r="E1" s="27" t="s">
        <v>140</v>
      </c>
      <c r="F1" s="27" t="s">
        <v>85</v>
      </c>
      <c r="G1" s="27" t="s">
        <v>87</v>
      </c>
      <c r="H1" s="27" t="s">
        <v>81</v>
      </c>
      <c r="I1" s="27" t="s">
        <v>141</v>
      </c>
      <c r="J1" s="27" t="s">
        <v>142</v>
      </c>
    </row>
    <row r="2" spans="1:10" ht="13.5">
      <c r="A2" s="27">
        <v>1</v>
      </c>
      <c r="B2" s="27" t="s">
        <v>143</v>
      </c>
      <c r="C2" s="27" t="s">
        <v>144</v>
      </c>
      <c r="D2" s="27">
        <v>1</v>
      </c>
      <c r="E2" s="27" t="s">
        <v>145</v>
      </c>
      <c r="F2" s="27" t="s">
        <v>146</v>
      </c>
      <c r="G2" s="27" t="s">
        <v>119</v>
      </c>
      <c r="H2" s="27" t="s">
        <v>147</v>
      </c>
      <c r="I2" s="27" t="s">
        <v>148</v>
      </c>
      <c r="J2" s="27" t="s">
        <v>149</v>
      </c>
    </row>
    <row r="3" spans="1:10" ht="13.5">
      <c r="A3" s="27" t="s">
        <v>150</v>
      </c>
      <c r="B3" s="27" t="s">
        <v>151</v>
      </c>
      <c r="C3" s="27" t="s">
        <v>152</v>
      </c>
      <c r="E3" s="27" t="s">
        <v>145</v>
      </c>
      <c r="G3" s="27" t="s">
        <v>153</v>
      </c>
      <c r="H3" s="27" t="s">
        <v>154</v>
      </c>
      <c r="I3" s="27" t="s">
        <v>155</v>
      </c>
      <c r="J3" s="27" t="s">
        <v>156</v>
      </c>
    </row>
    <row r="4" spans="1:10" ht="13.5">
      <c r="A4" s="27" t="s">
        <v>136</v>
      </c>
      <c r="B4" s="27" t="s">
        <v>137</v>
      </c>
      <c r="C4" s="27" t="s">
        <v>138</v>
      </c>
      <c r="D4" s="27" t="s">
        <v>139</v>
      </c>
      <c r="E4" s="27" t="s">
        <v>140</v>
      </c>
      <c r="F4" s="27" t="s">
        <v>85</v>
      </c>
      <c r="G4" s="27" t="s">
        <v>87</v>
      </c>
      <c r="H4" s="27" t="s">
        <v>81</v>
      </c>
      <c r="I4" s="27" t="s">
        <v>141</v>
      </c>
      <c r="J4" s="27" t="s">
        <v>142</v>
      </c>
    </row>
    <row r="5" spans="2:10" ht="13.5">
      <c r="B5" s="27">
        <f>'リレー種目'!B6</f>
        <v>0</v>
      </c>
      <c r="E5" s="27">
        <v>28</v>
      </c>
      <c r="F5" s="27">
        <v>5</v>
      </c>
      <c r="G5" s="27" t="e">
        <f>VLOOKUP('リレー種目'!F6,Sheet2!$S$2:$T$7,2,FALSE)+IF(H5=3,30,0)</f>
        <v>#N/A</v>
      </c>
      <c r="H5" s="27" t="e">
        <f>VLOOKUP('リレー種目'!C6,Sheet2!$L$2:$M$4,2,FALSE)</f>
        <v>#N/A</v>
      </c>
      <c r="I5" s="27" t="e">
        <f>VLOOKUP('リレー種目'!D6,Sheet2!$N$2:$O$4,2,FALSE)&amp;VLOOKUP('リレー種目'!E6,Sheet2!$P$2:$R$2,2,FALSE)</f>
        <v>#N/A</v>
      </c>
      <c r="J5" s="30" t="str">
        <f>'中間シート（リレー）'!A6&amp;'中間シート（リレー）'!B6&amp;"."&amp;'中間シート（リレー）'!C6</f>
        <v>0000.00</v>
      </c>
    </row>
    <row r="6" spans="2:10" ht="13.5">
      <c r="B6" s="27">
        <f>'リレー種目'!B7</f>
        <v>0</v>
      </c>
      <c r="E6" s="27">
        <v>28</v>
      </c>
      <c r="F6" s="27">
        <v>5</v>
      </c>
      <c r="G6" s="27" t="e">
        <f>VLOOKUP('リレー種目'!F7,Sheet2!$S$2:$T$7,2,FALSE)+IF(H6=3,30,0)</f>
        <v>#N/A</v>
      </c>
      <c r="H6" s="27" t="e">
        <f>VLOOKUP('リレー種目'!C7,Sheet2!$L$2:$M$4,2,FALSE)</f>
        <v>#N/A</v>
      </c>
      <c r="I6" s="27" t="e">
        <f>VLOOKUP('リレー種目'!D7,Sheet2!$N$2:$O$4,2,FALSE)&amp;VLOOKUP('リレー種目'!E7,Sheet2!$P$2:$R$2,2,FALSE)</f>
        <v>#N/A</v>
      </c>
      <c r="J6" s="30" t="str">
        <f>'中間シート（リレー）'!A7&amp;'中間シート（リレー）'!B7&amp;"."&amp;'中間シート（リレー）'!C7</f>
        <v>0000.00</v>
      </c>
    </row>
    <row r="7" spans="2:10" ht="13.5">
      <c r="B7" s="27">
        <f>'リレー種目'!B8</f>
        <v>0</v>
      </c>
      <c r="E7" s="27">
        <v>28</v>
      </c>
      <c r="F7" s="27">
        <v>5</v>
      </c>
      <c r="G7" s="27" t="e">
        <f>VLOOKUP('リレー種目'!F8,Sheet2!$S$2:$T$7,2,FALSE)+IF(H7=3,30,0)</f>
        <v>#N/A</v>
      </c>
      <c r="H7" s="27" t="e">
        <f>VLOOKUP('リレー種目'!C8,Sheet2!$L$2:$M$4,2,FALSE)</f>
        <v>#N/A</v>
      </c>
      <c r="I7" s="27" t="e">
        <f>VLOOKUP('リレー種目'!D8,Sheet2!$N$2:$O$4,2,FALSE)&amp;VLOOKUP('リレー種目'!E8,Sheet2!$P$2:$R$2,2,FALSE)</f>
        <v>#N/A</v>
      </c>
      <c r="J7" s="30" t="str">
        <f>'中間シート（リレー）'!A8&amp;'中間シート（リレー）'!B8&amp;"."&amp;'中間シート（リレー）'!C8</f>
        <v>0000.00</v>
      </c>
    </row>
    <row r="8" spans="2:10" ht="13.5">
      <c r="B8" s="27">
        <f>'リレー種目'!B9</f>
        <v>0</v>
      </c>
      <c r="E8" s="27">
        <v>28</v>
      </c>
      <c r="F8" s="27">
        <v>5</v>
      </c>
      <c r="G8" s="27" t="e">
        <f>VLOOKUP('リレー種目'!F9,Sheet2!$S$2:$T$7,2,FALSE)+IF(H8=3,30,0)</f>
        <v>#N/A</v>
      </c>
      <c r="H8" s="27" t="e">
        <f>VLOOKUP('リレー種目'!C9,Sheet2!$L$2:$M$4,2,FALSE)</f>
        <v>#N/A</v>
      </c>
      <c r="I8" s="27" t="e">
        <f>VLOOKUP('リレー種目'!D9,Sheet2!$N$2:$O$4,2,FALSE)&amp;VLOOKUP('リレー種目'!E9,Sheet2!$P$2:$R$2,2,FALSE)</f>
        <v>#N/A</v>
      </c>
      <c r="J8" s="30" t="str">
        <f>'中間シート（リレー）'!A9&amp;'中間シート（リレー）'!B9&amp;"."&amp;'中間シート（リレー）'!C9</f>
        <v>0000.00</v>
      </c>
    </row>
    <row r="9" spans="2:10" ht="13.5">
      <c r="B9" s="27">
        <f>'リレー種目'!B10</f>
        <v>0</v>
      </c>
      <c r="E9" s="27">
        <v>28</v>
      </c>
      <c r="F9" s="27">
        <v>5</v>
      </c>
      <c r="G9" s="27" t="e">
        <f>VLOOKUP('リレー種目'!F10,Sheet2!$S$2:$T$7,2,FALSE)+IF(H9=3,30,0)</f>
        <v>#N/A</v>
      </c>
      <c r="H9" s="27" t="e">
        <f>VLOOKUP('リレー種目'!C10,Sheet2!$L$2:$M$4,2,FALSE)</f>
        <v>#N/A</v>
      </c>
      <c r="I9" s="27" t="e">
        <f>VLOOKUP('リレー種目'!D10,Sheet2!$N$2:$O$4,2,FALSE)&amp;VLOOKUP('リレー種目'!E10,Sheet2!$P$2:$R$2,2,FALSE)</f>
        <v>#N/A</v>
      </c>
      <c r="J9" s="30" t="str">
        <f>'中間シート（リレー）'!A10&amp;'中間シート（リレー）'!B10&amp;"."&amp;'中間シート（リレー）'!C10</f>
        <v>0000.00</v>
      </c>
    </row>
    <row r="10" spans="2:10" ht="13.5">
      <c r="B10" s="27">
        <f>'リレー種目'!B11</f>
        <v>0</v>
      </c>
      <c r="E10" s="27">
        <v>28</v>
      </c>
      <c r="F10" s="27">
        <v>5</v>
      </c>
      <c r="G10" s="27" t="e">
        <f>VLOOKUP('リレー種目'!F11,Sheet2!$S$2:$T$7,2,FALSE)+IF(H10=3,30,0)</f>
        <v>#N/A</v>
      </c>
      <c r="H10" s="27" t="e">
        <f>VLOOKUP('リレー種目'!C11,Sheet2!$L$2:$M$4,2,FALSE)</f>
        <v>#N/A</v>
      </c>
      <c r="I10" s="27" t="e">
        <f>VLOOKUP('リレー種目'!D11,Sheet2!$N$2:$O$4,2,FALSE)&amp;VLOOKUP('リレー種目'!E11,Sheet2!$P$2:$R$2,2,FALSE)</f>
        <v>#N/A</v>
      </c>
      <c r="J10" s="30" t="str">
        <f>'中間シート（リレー）'!A11&amp;'中間シート（リレー）'!B11&amp;"."&amp;'中間シート（リレー）'!C11</f>
        <v>0000.00</v>
      </c>
    </row>
    <row r="11" spans="2:10" ht="13.5">
      <c r="B11" s="27">
        <f>'リレー種目'!B12</f>
        <v>0</v>
      </c>
      <c r="E11" s="27">
        <v>28</v>
      </c>
      <c r="F11" s="27">
        <v>5</v>
      </c>
      <c r="G11" s="27" t="e">
        <f>VLOOKUP('リレー種目'!F12,Sheet2!$S$2:$T$7,2,FALSE)+IF(H11=3,30,0)</f>
        <v>#N/A</v>
      </c>
      <c r="H11" s="27" t="e">
        <f>VLOOKUP('リレー種目'!C12,Sheet2!$L$2:$M$4,2,FALSE)</f>
        <v>#N/A</v>
      </c>
      <c r="I11" s="27" t="e">
        <f>VLOOKUP('リレー種目'!D12,Sheet2!$N$2:$O$4,2,FALSE)&amp;VLOOKUP('リレー種目'!E12,Sheet2!$P$2:$R$2,2,FALSE)</f>
        <v>#N/A</v>
      </c>
      <c r="J11" s="30" t="str">
        <f>'中間シート（リレー）'!A12&amp;'中間シート（リレー）'!B12&amp;"."&amp;'中間シート（リレー）'!C12</f>
        <v>0000.00</v>
      </c>
    </row>
    <row r="12" spans="2:10" ht="13.5">
      <c r="B12" s="27">
        <f>'リレー種目'!B13</f>
        <v>0</v>
      </c>
      <c r="E12" s="27">
        <v>28</v>
      </c>
      <c r="F12" s="27">
        <v>5</v>
      </c>
      <c r="G12" s="27" t="e">
        <f>VLOOKUP('リレー種目'!F13,Sheet2!$S$2:$T$7,2,FALSE)+IF(H12=3,30,0)</f>
        <v>#N/A</v>
      </c>
      <c r="H12" s="27" t="e">
        <f>VLOOKUP('リレー種目'!C13,Sheet2!$L$2:$M$4,2,FALSE)</f>
        <v>#N/A</v>
      </c>
      <c r="I12" s="27" t="e">
        <f>VLOOKUP('リレー種目'!D13,Sheet2!$N$2:$O$4,2,FALSE)&amp;VLOOKUP('リレー種目'!E13,Sheet2!$P$2:$R$2,2,FALSE)</f>
        <v>#N/A</v>
      </c>
      <c r="J12" s="30" t="str">
        <f>'中間シート（リレー）'!A13&amp;'中間シート（リレー）'!B13&amp;"."&amp;'中間シート（リレー）'!C13</f>
        <v>0000.00</v>
      </c>
    </row>
    <row r="13" spans="2:10" ht="13.5">
      <c r="B13" s="27">
        <f>'リレー種目'!B14</f>
        <v>0</v>
      </c>
      <c r="E13" s="27">
        <v>28</v>
      </c>
      <c r="F13" s="27">
        <v>5</v>
      </c>
      <c r="G13" s="27" t="e">
        <f>VLOOKUP('リレー種目'!F14,Sheet2!$S$2:$T$7,2,FALSE)+IF(H13=3,30,0)</f>
        <v>#N/A</v>
      </c>
      <c r="H13" s="27" t="e">
        <f>VLOOKUP('リレー種目'!C14,Sheet2!$L$2:$M$4,2,FALSE)</f>
        <v>#N/A</v>
      </c>
      <c r="I13" s="27" t="e">
        <f>VLOOKUP('リレー種目'!D14,Sheet2!$N$2:$O$4,2,FALSE)&amp;VLOOKUP('リレー種目'!E14,Sheet2!$P$2:$R$2,2,FALSE)</f>
        <v>#N/A</v>
      </c>
      <c r="J13" s="30" t="str">
        <f>'中間シート（リレー）'!A14&amp;'中間シート（リレー）'!B14&amp;"."&amp;'中間シート（リレー）'!C14</f>
        <v>0000.00</v>
      </c>
    </row>
    <row r="14" spans="2:10" ht="13.5">
      <c r="B14" s="27">
        <f>'リレー種目'!B15</f>
        <v>0</v>
      </c>
      <c r="E14" s="27">
        <v>28</v>
      </c>
      <c r="F14" s="27">
        <v>5</v>
      </c>
      <c r="G14" s="27" t="e">
        <f>VLOOKUP('リレー種目'!F15,Sheet2!$S$2:$T$7,2,FALSE)+IF(H14=3,30,0)</f>
        <v>#N/A</v>
      </c>
      <c r="H14" s="27" t="e">
        <f>VLOOKUP('リレー種目'!C15,Sheet2!$L$2:$M$4,2,FALSE)</f>
        <v>#N/A</v>
      </c>
      <c r="I14" s="27" t="e">
        <f>VLOOKUP('リレー種目'!D15,Sheet2!$N$2:$O$4,2,FALSE)&amp;VLOOKUP('リレー種目'!E15,Sheet2!$P$2:$R$2,2,FALSE)</f>
        <v>#N/A</v>
      </c>
      <c r="J14" s="30" t="str">
        <f>'中間シート（リレー）'!A15&amp;'中間シート（リレー）'!B15&amp;"."&amp;'中間シート（リレー）'!C15</f>
        <v>0000.00</v>
      </c>
    </row>
    <row r="15" spans="2:10" ht="13.5">
      <c r="B15" s="27">
        <f>'リレー種目'!B16</f>
        <v>0</v>
      </c>
      <c r="E15" s="27">
        <v>28</v>
      </c>
      <c r="F15" s="27">
        <v>5</v>
      </c>
      <c r="G15" s="27" t="e">
        <f>VLOOKUP('リレー種目'!F16,Sheet2!$S$2:$T$7,2,FALSE)+IF(H15=3,30,0)</f>
        <v>#N/A</v>
      </c>
      <c r="H15" s="27" t="e">
        <f>VLOOKUP('リレー種目'!C16,Sheet2!$L$2:$M$4,2,FALSE)</f>
        <v>#N/A</v>
      </c>
      <c r="I15" s="27" t="e">
        <f>VLOOKUP('リレー種目'!D16,Sheet2!$N$2:$O$4,2,FALSE)&amp;VLOOKUP('リレー種目'!E16,Sheet2!$P$2:$R$2,2,FALSE)</f>
        <v>#N/A</v>
      </c>
      <c r="J15" s="30" t="str">
        <f>'中間シート（リレー）'!A16&amp;'中間シート（リレー）'!B16&amp;"."&amp;'中間シート（リレー）'!C16</f>
        <v>0000.00</v>
      </c>
    </row>
    <row r="16" spans="2:10" ht="13.5">
      <c r="B16" s="27">
        <f>'リレー種目'!B17</f>
        <v>0</v>
      </c>
      <c r="E16" s="27">
        <v>28</v>
      </c>
      <c r="F16" s="27">
        <v>5</v>
      </c>
      <c r="G16" s="27" t="e">
        <f>VLOOKUP('リレー種目'!F17,Sheet2!$S$2:$T$7,2,FALSE)+IF(H16=3,30,0)</f>
        <v>#N/A</v>
      </c>
      <c r="H16" s="27" t="e">
        <f>VLOOKUP('リレー種目'!C17,Sheet2!$L$2:$M$4,2,FALSE)</f>
        <v>#N/A</v>
      </c>
      <c r="I16" s="27" t="e">
        <f>VLOOKUP('リレー種目'!D17,Sheet2!$N$2:$O$4,2,FALSE)&amp;VLOOKUP('リレー種目'!E17,Sheet2!$P$2:$R$2,2,FALSE)</f>
        <v>#N/A</v>
      </c>
      <c r="J16" s="30" t="str">
        <f>'中間シート（リレー）'!A17&amp;'中間シート（リレー）'!B17&amp;"."&amp;'中間シート（リレー）'!C17</f>
        <v>0000.00</v>
      </c>
    </row>
    <row r="17" spans="2:10" ht="13.5">
      <c r="B17" s="27">
        <f>'リレー種目'!B18</f>
        <v>0</v>
      </c>
      <c r="E17" s="27">
        <v>28</v>
      </c>
      <c r="F17" s="27">
        <v>5</v>
      </c>
      <c r="G17" s="27" t="e">
        <f>VLOOKUP('リレー種目'!F18,Sheet2!$S$2:$T$7,2,FALSE)+IF(H17=3,30,0)</f>
        <v>#N/A</v>
      </c>
      <c r="H17" s="27" t="e">
        <f>VLOOKUP('リレー種目'!C18,Sheet2!$L$2:$M$4,2,FALSE)</f>
        <v>#N/A</v>
      </c>
      <c r="I17" s="27" t="e">
        <f>VLOOKUP('リレー種目'!D18,Sheet2!$N$2:$O$4,2,FALSE)&amp;VLOOKUP('リレー種目'!E18,Sheet2!$P$2:$R$2,2,FALSE)</f>
        <v>#N/A</v>
      </c>
      <c r="J17" s="30" t="str">
        <f>'中間シート（リレー）'!A18&amp;'中間シート（リレー）'!B18&amp;"."&amp;'中間シート（リレー）'!C18</f>
        <v>0000.00</v>
      </c>
    </row>
    <row r="18" spans="2:10" ht="13.5">
      <c r="B18" s="27">
        <f>'リレー種目'!B19</f>
        <v>0</v>
      </c>
      <c r="E18" s="27">
        <v>28</v>
      </c>
      <c r="F18" s="27">
        <v>5</v>
      </c>
      <c r="G18" s="27" t="e">
        <f>VLOOKUP('リレー種目'!F19,Sheet2!$S$2:$T$7,2,FALSE)+IF(H18=3,30,0)</f>
        <v>#N/A</v>
      </c>
      <c r="H18" s="27" t="e">
        <f>VLOOKUP('リレー種目'!C19,Sheet2!$L$2:$M$4,2,FALSE)</f>
        <v>#N/A</v>
      </c>
      <c r="I18" s="27" t="e">
        <f>VLOOKUP('リレー種目'!D19,Sheet2!$N$2:$O$4,2,FALSE)&amp;VLOOKUP('リレー種目'!E19,Sheet2!$P$2:$R$2,2,FALSE)</f>
        <v>#N/A</v>
      </c>
      <c r="J18" s="30" t="str">
        <f>'中間シート（リレー）'!A19&amp;'中間シート（リレー）'!B19&amp;"."&amp;'中間シート（リレー）'!C19</f>
        <v>0000.00</v>
      </c>
    </row>
    <row r="19" spans="2:10" ht="13.5">
      <c r="B19" s="27">
        <f>'リレー種目'!B20</f>
        <v>0</v>
      </c>
      <c r="E19" s="27">
        <v>28</v>
      </c>
      <c r="F19" s="27">
        <v>5</v>
      </c>
      <c r="G19" s="27" t="e">
        <f>VLOOKUP('リレー種目'!F20,Sheet2!$S$2:$T$7,2,FALSE)+IF(H19=3,30,0)</f>
        <v>#N/A</v>
      </c>
      <c r="H19" s="27" t="e">
        <f>VLOOKUP('リレー種目'!C20,Sheet2!$L$2:$M$4,2,FALSE)</f>
        <v>#N/A</v>
      </c>
      <c r="I19" s="27" t="e">
        <f>VLOOKUP('リレー種目'!D20,Sheet2!$N$2:$O$4,2,FALSE)&amp;VLOOKUP('リレー種目'!E20,Sheet2!$P$2:$R$2,2,FALSE)</f>
        <v>#N/A</v>
      </c>
      <c r="J19" s="30" t="str">
        <f>'中間シート（リレー）'!A20&amp;'中間シート（リレー）'!B20&amp;"."&amp;'中間シート（リレー）'!C20</f>
        <v>0000.00</v>
      </c>
    </row>
    <row r="20" spans="2:10" ht="13.5">
      <c r="B20" s="27">
        <f>'リレー種目'!B21</f>
        <v>0</v>
      </c>
      <c r="E20" s="27">
        <v>28</v>
      </c>
      <c r="F20" s="27">
        <v>5</v>
      </c>
      <c r="G20" s="27" t="e">
        <f>VLOOKUP('リレー種目'!F21,Sheet2!$S$2:$T$7,2,FALSE)+IF(H20=3,30,0)</f>
        <v>#N/A</v>
      </c>
      <c r="H20" s="27" t="e">
        <f>VLOOKUP('リレー種目'!C21,Sheet2!$L$2:$M$4,2,FALSE)</f>
        <v>#N/A</v>
      </c>
      <c r="I20" s="27" t="e">
        <f>VLOOKUP('リレー種目'!D21,Sheet2!$N$2:$O$4,2,FALSE)&amp;VLOOKUP('リレー種目'!E21,Sheet2!$P$2:$R$2,2,FALSE)</f>
        <v>#N/A</v>
      </c>
      <c r="J20" s="30" t="str">
        <f>'中間シート（リレー）'!A21&amp;'中間シート（リレー）'!B21&amp;"."&amp;'中間シート（リレー）'!C21</f>
        <v>0000.00</v>
      </c>
    </row>
    <row r="21" spans="2:10" ht="13.5">
      <c r="B21" s="27">
        <f>'リレー種目'!B22</f>
        <v>0</v>
      </c>
      <c r="E21" s="27">
        <v>28</v>
      </c>
      <c r="F21" s="27">
        <v>5</v>
      </c>
      <c r="G21" s="27" t="e">
        <f>VLOOKUP('リレー種目'!F22,Sheet2!$S$2:$T$7,2,FALSE)+IF(H21=3,30,0)</f>
        <v>#N/A</v>
      </c>
      <c r="H21" s="27" t="e">
        <f>VLOOKUP('リレー種目'!C22,Sheet2!$L$2:$M$4,2,FALSE)</f>
        <v>#N/A</v>
      </c>
      <c r="I21" s="27" t="e">
        <f>VLOOKUP('リレー種目'!D22,Sheet2!$N$2:$O$4,2,FALSE)&amp;VLOOKUP('リレー種目'!E22,Sheet2!$P$2:$R$2,2,FALSE)</f>
        <v>#N/A</v>
      </c>
      <c r="J21" s="30" t="str">
        <f>'中間シート（リレー）'!A22&amp;'中間シート（リレー）'!B22&amp;"."&amp;'中間シート（リレー）'!C22</f>
        <v>0000.00</v>
      </c>
    </row>
    <row r="22" spans="2:10" ht="13.5">
      <c r="B22" s="27">
        <f>'リレー種目'!B23</f>
        <v>0</v>
      </c>
      <c r="E22" s="27">
        <v>28</v>
      </c>
      <c r="F22" s="27">
        <v>5</v>
      </c>
      <c r="G22" s="27" t="e">
        <f>VLOOKUP('リレー種目'!F23,Sheet2!$S$2:$T$7,2,FALSE)+IF(H22=3,30,0)</f>
        <v>#N/A</v>
      </c>
      <c r="H22" s="27" t="e">
        <f>VLOOKUP('リレー種目'!C23,Sheet2!$L$2:$M$4,2,FALSE)</f>
        <v>#N/A</v>
      </c>
      <c r="I22" s="27" t="e">
        <f>VLOOKUP('リレー種目'!D23,Sheet2!$N$2:$O$4,2,FALSE)&amp;VLOOKUP('リレー種目'!E23,Sheet2!$P$2:$R$2,2,FALSE)</f>
        <v>#N/A</v>
      </c>
      <c r="J22" s="30" t="str">
        <f>'中間シート（リレー）'!A23&amp;'中間シート（リレー）'!B23&amp;"."&amp;'中間シート（リレー）'!C23</f>
        <v>0000.00</v>
      </c>
    </row>
    <row r="23" spans="2:10" ht="13.5">
      <c r="B23" s="27">
        <f>'リレー種目'!B24</f>
        <v>0</v>
      </c>
      <c r="E23" s="27">
        <v>28</v>
      </c>
      <c r="F23" s="27">
        <v>5</v>
      </c>
      <c r="G23" s="27" t="e">
        <f>VLOOKUP('リレー種目'!F24,Sheet2!$S$2:$T$7,2,FALSE)+IF(H23=3,30,0)</f>
        <v>#N/A</v>
      </c>
      <c r="H23" s="27" t="e">
        <f>VLOOKUP('リレー種目'!C24,Sheet2!$L$2:$M$4,2,FALSE)</f>
        <v>#N/A</v>
      </c>
      <c r="I23" s="27" t="e">
        <f>VLOOKUP('リレー種目'!D24,Sheet2!$N$2:$O$4,2,FALSE)&amp;VLOOKUP('リレー種目'!E24,Sheet2!$P$2:$R$2,2,FALSE)</f>
        <v>#N/A</v>
      </c>
      <c r="J23" s="30" t="str">
        <f>'中間シート（リレー）'!A24&amp;'中間シート（リレー）'!B24&amp;"."&amp;'中間シート（リレー）'!C24</f>
        <v>0000.00</v>
      </c>
    </row>
    <row r="24" spans="2:10" ht="13.5">
      <c r="B24" s="27">
        <f>'リレー種目'!B25</f>
        <v>0</v>
      </c>
      <c r="E24" s="27">
        <v>28</v>
      </c>
      <c r="F24" s="27">
        <v>5</v>
      </c>
      <c r="G24" s="27" t="e">
        <f>VLOOKUP('リレー種目'!F25,Sheet2!$S$2:$T$7,2,FALSE)+IF(H24=3,30,0)</f>
        <v>#N/A</v>
      </c>
      <c r="H24" s="27" t="e">
        <f>VLOOKUP('リレー種目'!C25,Sheet2!$L$2:$M$4,2,FALSE)</f>
        <v>#N/A</v>
      </c>
      <c r="I24" s="27" t="e">
        <f>VLOOKUP('リレー種目'!D25,Sheet2!$N$2:$O$4,2,FALSE)&amp;VLOOKUP('リレー種目'!E25,Sheet2!$P$2:$R$2,2,FALSE)</f>
        <v>#N/A</v>
      </c>
      <c r="J24" s="30" t="str">
        <f>'中間シート（リレー）'!A25&amp;'中間シート（リレー）'!B25&amp;"."&amp;'中間シート（リレー）'!C25</f>
        <v>0000.00</v>
      </c>
    </row>
    <row r="25" spans="2:10" ht="13.5">
      <c r="B25" s="27">
        <f>'リレー種目'!B26</f>
        <v>0</v>
      </c>
      <c r="E25" s="27">
        <v>28</v>
      </c>
      <c r="F25" s="27">
        <v>5</v>
      </c>
      <c r="G25" s="27" t="e">
        <f>VLOOKUP('リレー種目'!F26,Sheet2!$S$2:$T$7,2,FALSE)+IF(H25=3,30,0)</f>
        <v>#N/A</v>
      </c>
      <c r="H25" s="27" t="e">
        <f>VLOOKUP('リレー種目'!C26,Sheet2!$L$2:$M$4,2,FALSE)</f>
        <v>#N/A</v>
      </c>
      <c r="I25" s="27" t="e">
        <f>VLOOKUP('リレー種目'!D26,Sheet2!$N$2:$O$4,2,FALSE)&amp;VLOOKUP('リレー種目'!E26,Sheet2!$P$2:$R$2,2,FALSE)</f>
        <v>#N/A</v>
      </c>
      <c r="J25" s="30" t="str">
        <f>'中間シート（リレー）'!A26&amp;'中間シート（リレー）'!B26&amp;"."&amp;'中間シート（リレー）'!C26</f>
        <v>0000.00</v>
      </c>
    </row>
    <row r="26" spans="2:10" ht="13.5">
      <c r="B26" s="27">
        <f>'リレー種目'!B27</f>
        <v>0</v>
      </c>
      <c r="E26" s="27">
        <v>28</v>
      </c>
      <c r="F26" s="27">
        <v>5</v>
      </c>
      <c r="G26" s="27" t="e">
        <f>VLOOKUP('リレー種目'!F27,Sheet2!$S$2:$T$7,2,FALSE)+IF(H26=3,30,0)</f>
        <v>#N/A</v>
      </c>
      <c r="H26" s="27" t="e">
        <f>VLOOKUP('リレー種目'!C27,Sheet2!$L$2:$M$4,2,FALSE)</f>
        <v>#N/A</v>
      </c>
      <c r="I26" s="27" t="e">
        <f>VLOOKUP('リレー種目'!D27,Sheet2!$N$2:$O$4,2,FALSE)&amp;VLOOKUP('リレー種目'!E27,Sheet2!$P$2:$R$2,2,FALSE)</f>
        <v>#N/A</v>
      </c>
      <c r="J26" s="30" t="str">
        <f>'中間シート（リレー）'!A27&amp;'中間シート（リレー）'!B27&amp;"."&amp;'中間シート（リレー）'!C27</f>
        <v>0000.00</v>
      </c>
    </row>
    <row r="27" spans="2:10" ht="13.5">
      <c r="B27" s="27">
        <f>'リレー種目'!B28</f>
        <v>0</v>
      </c>
      <c r="E27" s="27">
        <v>28</v>
      </c>
      <c r="F27" s="27">
        <v>5</v>
      </c>
      <c r="G27" s="27" t="e">
        <f>VLOOKUP('リレー種目'!F28,Sheet2!$S$2:$T$7,2,FALSE)+IF(H27=3,30,0)</f>
        <v>#N/A</v>
      </c>
      <c r="H27" s="27" t="e">
        <f>VLOOKUP('リレー種目'!C28,Sheet2!$L$2:$M$4,2,FALSE)</f>
        <v>#N/A</v>
      </c>
      <c r="I27" s="27" t="e">
        <f>VLOOKUP('リレー種目'!D28,Sheet2!$N$2:$O$4,2,FALSE)&amp;VLOOKUP('リレー種目'!E28,Sheet2!$P$2:$R$2,2,FALSE)</f>
        <v>#N/A</v>
      </c>
      <c r="J27" s="30" t="str">
        <f>'中間シート（リレー）'!A28&amp;'中間シート（リレー）'!B28&amp;"."&amp;'中間シート（リレー）'!C28</f>
        <v>0000.00</v>
      </c>
    </row>
    <row r="28" spans="2:10" ht="13.5">
      <c r="B28" s="27">
        <f>'リレー種目'!B29</f>
        <v>0</v>
      </c>
      <c r="E28" s="27">
        <v>28</v>
      </c>
      <c r="F28" s="27">
        <v>5</v>
      </c>
      <c r="G28" s="27" t="e">
        <f>VLOOKUP('リレー種目'!F29,Sheet2!$S$2:$T$7,2,FALSE)+IF(H28=3,30,0)</f>
        <v>#N/A</v>
      </c>
      <c r="H28" s="27" t="e">
        <f>VLOOKUP('リレー種目'!C29,Sheet2!$L$2:$M$4,2,FALSE)</f>
        <v>#N/A</v>
      </c>
      <c r="I28" s="27" t="e">
        <f>VLOOKUP('リレー種目'!D29,Sheet2!$N$2:$O$4,2,FALSE)&amp;VLOOKUP('リレー種目'!E29,Sheet2!$P$2:$R$2,2,FALSE)</f>
        <v>#N/A</v>
      </c>
      <c r="J28" s="30" t="str">
        <f>'中間シート（リレー）'!A29&amp;'中間シート（リレー）'!B29&amp;"."&amp;'中間シート（リレー）'!C29</f>
        <v>0000.00</v>
      </c>
    </row>
    <row r="29" spans="2:10" ht="13.5">
      <c r="B29" s="27">
        <f>'リレー種目'!B30</f>
        <v>0</v>
      </c>
      <c r="E29" s="27">
        <v>28</v>
      </c>
      <c r="F29" s="27">
        <v>5</v>
      </c>
      <c r="G29" s="27" t="e">
        <f>VLOOKUP('リレー種目'!F30,Sheet2!$S$2:$T$7,2,FALSE)+IF(H29=3,30,0)</f>
        <v>#N/A</v>
      </c>
      <c r="H29" s="27" t="e">
        <f>VLOOKUP('リレー種目'!C30,Sheet2!$L$2:$M$4,2,FALSE)</f>
        <v>#N/A</v>
      </c>
      <c r="I29" s="27" t="e">
        <f>VLOOKUP('リレー種目'!D30,Sheet2!$N$2:$O$4,2,FALSE)&amp;VLOOKUP('リレー種目'!E30,Sheet2!$P$2:$R$2,2,FALSE)</f>
        <v>#N/A</v>
      </c>
      <c r="J29" s="30" t="str">
        <f>'中間シート（リレー）'!A30&amp;'中間シート（リレー）'!B30&amp;"."&amp;'中間シート（リレー）'!C30</f>
        <v>0000.00</v>
      </c>
    </row>
    <row r="30" spans="2:10" ht="13.5">
      <c r="B30" s="27">
        <f>'リレー種目'!B31</f>
        <v>0</v>
      </c>
      <c r="E30" s="27">
        <v>28</v>
      </c>
      <c r="F30" s="27">
        <v>5</v>
      </c>
      <c r="G30" s="27" t="e">
        <f>VLOOKUP('リレー種目'!F31,Sheet2!$S$2:$T$7,2,FALSE)+IF(H30=3,30,0)</f>
        <v>#N/A</v>
      </c>
      <c r="H30" s="27" t="e">
        <f>VLOOKUP('リレー種目'!C31,Sheet2!$L$2:$M$4,2,FALSE)</f>
        <v>#N/A</v>
      </c>
      <c r="I30" s="27" t="e">
        <f>VLOOKUP('リレー種目'!D31,Sheet2!$N$2:$O$4,2,FALSE)&amp;VLOOKUP('リレー種目'!E31,Sheet2!$P$2:$R$2,2,FALSE)</f>
        <v>#N/A</v>
      </c>
      <c r="J30" s="30" t="str">
        <f>'中間シート（リレー）'!A31&amp;'中間シート（リレー）'!B31&amp;"."&amp;'中間シート（リレー）'!C31</f>
        <v>0000.00</v>
      </c>
    </row>
    <row r="31" spans="2:10" ht="13.5">
      <c r="B31" s="27">
        <f>'リレー種目'!B32</f>
        <v>0</v>
      </c>
      <c r="E31" s="27">
        <v>28</v>
      </c>
      <c r="F31" s="27">
        <v>5</v>
      </c>
      <c r="G31" s="27" t="e">
        <f>VLOOKUP('リレー種目'!F32,Sheet2!$S$2:$T$7,2,FALSE)+IF(H31=3,30,0)</f>
        <v>#N/A</v>
      </c>
      <c r="H31" s="27" t="e">
        <f>VLOOKUP('リレー種目'!C32,Sheet2!$L$2:$M$4,2,FALSE)</f>
        <v>#N/A</v>
      </c>
      <c r="I31" s="27" t="e">
        <f>VLOOKUP('リレー種目'!D32,Sheet2!$N$2:$O$4,2,FALSE)&amp;VLOOKUP('リレー種目'!E32,Sheet2!$P$2:$R$2,2,FALSE)</f>
        <v>#N/A</v>
      </c>
      <c r="J31" s="30" t="str">
        <f>'中間シート（リレー）'!A32&amp;'中間シート（リレー）'!B32&amp;"."&amp;'中間シート（リレー）'!C32</f>
        <v>0000.00</v>
      </c>
    </row>
    <row r="32" spans="2:10" ht="13.5">
      <c r="B32" s="27">
        <f>'リレー種目'!B33</f>
        <v>0</v>
      </c>
      <c r="E32" s="27">
        <v>28</v>
      </c>
      <c r="F32" s="27">
        <v>5</v>
      </c>
      <c r="G32" s="27" t="e">
        <f>VLOOKUP('リレー種目'!F33,Sheet2!$S$2:$T$7,2,FALSE)+IF(H32=3,30,0)</f>
        <v>#N/A</v>
      </c>
      <c r="H32" s="27" t="e">
        <f>VLOOKUP('リレー種目'!C33,Sheet2!$L$2:$M$4,2,FALSE)</f>
        <v>#N/A</v>
      </c>
      <c r="I32" s="27" t="e">
        <f>VLOOKUP('リレー種目'!D33,Sheet2!$N$2:$O$4,2,FALSE)&amp;VLOOKUP('リレー種目'!E33,Sheet2!$P$2:$R$2,2,FALSE)</f>
        <v>#N/A</v>
      </c>
      <c r="J32" s="30" t="str">
        <f>'中間シート（リレー）'!A33&amp;'中間シート（リレー）'!B33&amp;"."&amp;'中間シート（リレー）'!C33</f>
        <v>0000.00</v>
      </c>
    </row>
    <row r="33" spans="2:10" ht="13.5">
      <c r="B33" s="27">
        <f>'リレー種目'!B34</f>
        <v>0</v>
      </c>
      <c r="E33" s="27">
        <v>28</v>
      </c>
      <c r="F33" s="27">
        <v>5</v>
      </c>
      <c r="G33" s="27" t="e">
        <f>VLOOKUP('リレー種目'!F34,Sheet2!$S$2:$T$7,2,FALSE)+IF(H33=3,30,0)</f>
        <v>#N/A</v>
      </c>
      <c r="H33" s="27" t="e">
        <f>VLOOKUP('リレー種目'!C34,Sheet2!$L$2:$M$4,2,FALSE)</f>
        <v>#N/A</v>
      </c>
      <c r="I33" s="27" t="e">
        <f>VLOOKUP('リレー種目'!D34,Sheet2!$N$2:$O$4,2,FALSE)&amp;VLOOKUP('リレー種目'!E34,Sheet2!$P$2:$R$2,2,FALSE)</f>
        <v>#N/A</v>
      </c>
      <c r="J33" s="30" t="str">
        <f>'中間シート（リレー）'!A34&amp;'中間シート（リレー）'!B34&amp;"."&amp;'中間シート（リレー）'!C34</f>
        <v>0000.00</v>
      </c>
    </row>
    <row r="34" spans="2:10" ht="13.5">
      <c r="B34" s="27">
        <f>'リレー種目'!B35</f>
        <v>0</v>
      </c>
      <c r="E34" s="27">
        <v>28</v>
      </c>
      <c r="F34" s="27">
        <v>5</v>
      </c>
      <c r="G34" s="27" t="e">
        <f>VLOOKUP('リレー種目'!F35,Sheet2!$S$2:$T$7,2,FALSE)+IF(H34=3,30,0)</f>
        <v>#N/A</v>
      </c>
      <c r="H34" s="27" t="e">
        <f>VLOOKUP('リレー種目'!C35,Sheet2!$L$2:$M$4,2,FALSE)</f>
        <v>#N/A</v>
      </c>
      <c r="I34" s="27" t="e">
        <f>VLOOKUP('リレー種目'!D35,Sheet2!$N$2:$O$4,2,FALSE)&amp;VLOOKUP('リレー種目'!E35,Sheet2!$P$2:$R$2,2,FALSE)</f>
        <v>#N/A</v>
      </c>
      <c r="J34" s="30" t="str">
        <f>'中間シート（リレー）'!A35&amp;'中間シート（リレー）'!B35&amp;"."&amp;'中間シート（リレー）'!C35</f>
        <v>0000.00</v>
      </c>
    </row>
    <row r="35" spans="2:10" ht="13.5">
      <c r="B35" s="27">
        <f>'リレー種目'!B36</f>
        <v>0</v>
      </c>
      <c r="E35" s="27">
        <v>28</v>
      </c>
      <c r="F35" s="27">
        <v>5</v>
      </c>
      <c r="G35" s="27" t="e">
        <f>VLOOKUP('リレー種目'!F36,Sheet2!$S$2:$T$7,2,FALSE)+IF(H35=3,30,0)</f>
        <v>#N/A</v>
      </c>
      <c r="H35" s="27" t="e">
        <f>VLOOKUP('リレー種目'!C36,Sheet2!$L$2:$M$4,2,FALSE)</f>
        <v>#N/A</v>
      </c>
      <c r="I35" s="27" t="e">
        <f>VLOOKUP('リレー種目'!D36,Sheet2!$N$2:$O$4,2,FALSE)&amp;VLOOKUP('リレー種目'!E36,Sheet2!$P$2:$R$2,2,FALSE)</f>
        <v>#N/A</v>
      </c>
      <c r="J35" s="30" t="str">
        <f>'中間シート（リレー）'!A36&amp;'中間シート（リレー）'!B36&amp;"."&amp;'中間シート（リレー）'!C36</f>
        <v>0000.00</v>
      </c>
    </row>
    <row r="36" spans="2:10" ht="13.5">
      <c r="B36" s="27">
        <f>'リレー種目'!B37</f>
        <v>0</v>
      </c>
      <c r="E36" s="27">
        <v>28</v>
      </c>
      <c r="F36" s="27">
        <v>5</v>
      </c>
      <c r="G36" s="27" t="e">
        <f>VLOOKUP('リレー種目'!F37,Sheet2!$S$2:$T$7,2,FALSE)+IF(H36=3,30,0)</f>
        <v>#N/A</v>
      </c>
      <c r="H36" s="27" t="e">
        <f>VLOOKUP('リレー種目'!C37,Sheet2!$L$2:$M$4,2,FALSE)</f>
        <v>#N/A</v>
      </c>
      <c r="I36" s="27" t="e">
        <f>VLOOKUP('リレー種目'!D37,Sheet2!$N$2:$O$4,2,FALSE)&amp;VLOOKUP('リレー種目'!E37,Sheet2!$P$2:$R$2,2,FALSE)</f>
        <v>#N/A</v>
      </c>
      <c r="J36" s="30" t="str">
        <f>'中間シート（リレー）'!A37&amp;'中間シート（リレー）'!B37&amp;"."&amp;'中間シート（リレー）'!C37</f>
        <v>0000.00</v>
      </c>
    </row>
    <row r="37" spans="2:10" ht="13.5">
      <c r="B37" s="27">
        <f>'リレー種目'!B38</f>
        <v>0</v>
      </c>
      <c r="E37" s="27">
        <v>28</v>
      </c>
      <c r="F37" s="27">
        <v>5</v>
      </c>
      <c r="G37" s="27" t="e">
        <f>VLOOKUP('リレー種目'!F38,Sheet2!$S$2:$T$7,2,FALSE)+IF(H37=3,30,0)</f>
        <v>#N/A</v>
      </c>
      <c r="H37" s="27" t="e">
        <f>VLOOKUP('リレー種目'!C38,Sheet2!$L$2:$M$4,2,FALSE)</f>
        <v>#N/A</v>
      </c>
      <c r="I37" s="27" t="e">
        <f>VLOOKUP('リレー種目'!D38,Sheet2!$N$2:$O$4,2,FALSE)&amp;VLOOKUP('リレー種目'!E38,Sheet2!$P$2:$R$2,2,FALSE)</f>
        <v>#N/A</v>
      </c>
      <c r="J37" s="30" t="str">
        <f>'中間シート（リレー）'!A38&amp;'中間シート（リレー）'!B38&amp;"."&amp;'中間シート（リレー）'!C38</f>
        <v>0000.00</v>
      </c>
    </row>
    <row r="38" spans="2:10" ht="13.5">
      <c r="B38" s="27">
        <f>'リレー種目'!B39</f>
        <v>0</v>
      </c>
      <c r="E38" s="27">
        <v>28</v>
      </c>
      <c r="F38" s="27">
        <v>5</v>
      </c>
      <c r="G38" s="27" t="e">
        <f>VLOOKUP('リレー種目'!F39,Sheet2!$S$2:$T$7,2,FALSE)+IF(H38=3,30,0)</f>
        <v>#N/A</v>
      </c>
      <c r="H38" s="27" t="e">
        <f>VLOOKUP('リレー種目'!C39,Sheet2!$L$2:$M$4,2,FALSE)</f>
        <v>#N/A</v>
      </c>
      <c r="I38" s="27" t="e">
        <f>VLOOKUP('リレー種目'!D39,Sheet2!$N$2:$O$4,2,FALSE)&amp;VLOOKUP('リレー種目'!E39,Sheet2!$P$2:$R$2,2,FALSE)</f>
        <v>#N/A</v>
      </c>
      <c r="J38" s="30" t="str">
        <f>'中間シート（リレー）'!A39&amp;'中間シート（リレー）'!B39&amp;"."&amp;'中間シート（リレー）'!C39</f>
        <v>0000.00</v>
      </c>
    </row>
    <row r="39" spans="2:10" ht="13.5">
      <c r="B39" s="27">
        <f>'リレー種目'!B40</f>
        <v>0</v>
      </c>
      <c r="E39" s="27">
        <v>28</v>
      </c>
      <c r="F39" s="27">
        <v>5</v>
      </c>
      <c r="G39" s="27" t="e">
        <f>VLOOKUP('リレー種目'!F40,Sheet2!$S$2:$T$7,2,FALSE)+IF(H39=3,30,0)</f>
        <v>#N/A</v>
      </c>
      <c r="H39" s="27" t="e">
        <f>VLOOKUP('リレー種目'!C40,Sheet2!$L$2:$M$4,2,FALSE)</f>
        <v>#N/A</v>
      </c>
      <c r="I39" s="27" t="e">
        <f>VLOOKUP('リレー種目'!D40,Sheet2!$N$2:$O$4,2,FALSE)&amp;VLOOKUP('リレー種目'!E40,Sheet2!$P$2:$R$2,2,FALSE)</f>
        <v>#N/A</v>
      </c>
      <c r="J39" s="30" t="str">
        <f>'中間シート（リレー）'!A40&amp;'中間シート（リレー）'!B40&amp;"."&amp;'中間シート（リレー）'!C40</f>
        <v>0000.00</v>
      </c>
    </row>
    <row r="40" spans="2:10" ht="13.5">
      <c r="B40" s="27">
        <f>'リレー種目'!B41</f>
        <v>0</v>
      </c>
      <c r="E40" s="27">
        <v>28</v>
      </c>
      <c r="F40" s="27">
        <v>5</v>
      </c>
      <c r="G40" s="27" t="e">
        <f>VLOOKUP('リレー種目'!F41,Sheet2!$S$2:$T$7,2,FALSE)+IF(H40=3,30,0)</f>
        <v>#N/A</v>
      </c>
      <c r="H40" s="27" t="e">
        <f>VLOOKUP('リレー種目'!C41,Sheet2!$L$2:$M$4,2,FALSE)</f>
        <v>#N/A</v>
      </c>
      <c r="I40" s="27" t="e">
        <f>VLOOKUP('リレー種目'!D41,Sheet2!$N$2:$O$4,2,FALSE)&amp;VLOOKUP('リレー種目'!E41,Sheet2!$P$2:$R$2,2,FALSE)</f>
        <v>#N/A</v>
      </c>
      <c r="J40" s="30" t="str">
        <f>'中間シート（リレー）'!A41&amp;'中間シート（リレー）'!B41&amp;"."&amp;'中間シート（リレー）'!C41</f>
        <v>0000.00</v>
      </c>
    </row>
    <row r="41" spans="2:10" ht="13.5">
      <c r="B41" s="27">
        <f>'リレー種目'!B42</f>
        <v>0</v>
      </c>
      <c r="E41" s="27">
        <v>28</v>
      </c>
      <c r="F41" s="27">
        <v>5</v>
      </c>
      <c r="G41" s="27" t="e">
        <f>VLOOKUP('リレー種目'!F42,Sheet2!$S$2:$T$7,2,FALSE)+IF(H41=3,30,0)</f>
        <v>#N/A</v>
      </c>
      <c r="H41" s="27" t="e">
        <f>VLOOKUP('リレー種目'!C42,Sheet2!$L$2:$M$4,2,FALSE)</f>
        <v>#N/A</v>
      </c>
      <c r="I41" s="27" t="e">
        <f>VLOOKUP('リレー種目'!D42,Sheet2!$N$2:$O$4,2,FALSE)&amp;VLOOKUP('リレー種目'!E42,Sheet2!$P$2:$R$2,2,FALSE)</f>
        <v>#N/A</v>
      </c>
      <c r="J41" s="30" t="str">
        <f>'中間シート（リレー）'!A42&amp;'中間シート（リレー）'!B42&amp;"."&amp;'中間シート（リレー）'!C42</f>
        <v>0000.00</v>
      </c>
    </row>
    <row r="42" spans="2:10" ht="13.5">
      <c r="B42" s="27">
        <f>'リレー種目'!B43</f>
        <v>0</v>
      </c>
      <c r="E42" s="27">
        <v>28</v>
      </c>
      <c r="F42" s="27">
        <v>5</v>
      </c>
      <c r="G42" s="27" t="e">
        <f>VLOOKUP('リレー種目'!F43,Sheet2!$S$2:$T$7,2,FALSE)+IF(H42=3,30,0)</f>
        <v>#N/A</v>
      </c>
      <c r="H42" s="27" t="e">
        <f>VLOOKUP('リレー種目'!C43,Sheet2!$L$2:$M$4,2,FALSE)</f>
        <v>#N/A</v>
      </c>
      <c r="I42" s="27" t="e">
        <f>VLOOKUP('リレー種目'!D43,Sheet2!$N$2:$O$4,2,FALSE)&amp;VLOOKUP('リレー種目'!E43,Sheet2!$P$2:$R$2,2,FALSE)</f>
        <v>#N/A</v>
      </c>
      <c r="J42" s="30" t="str">
        <f>'中間シート（リレー）'!A43&amp;'中間シート（リレー）'!B43&amp;"."&amp;'中間シート（リレー）'!C43</f>
        <v>0000.00</v>
      </c>
    </row>
    <row r="43" spans="2:10" ht="13.5">
      <c r="B43" s="27">
        <f>'リレー種目'!B44</f>
        <v>0</v>
      </c>
      <c r="E43" s="27">
        <v>28</v>
      </c>
      <c r="F43" s="27">
        <v>5</v>
      </c>
      <c r="G43" s="27" t="e">
        <f>VLOOKUP('リレー種目'!F44,Sheet2!$S$2:$T$7,2,FALSE)+IF(H43=3,30,0)</f>
        <v>#N/A</v>
      </c>
      <c r="H43" s="27" t="e">
        <f>VLOOKUP('リレー種目'!C44,Sheet2!$L$2:$M$4,2,FALSE)</f>
        <v>#N/A</v>
      </c>
      <c r="I43" s="27" t="e">
        <f>VLOOKUP('リレー種目'!D44,Sheet2!$N$2:$O$4,2,FALSE)&amp;VLOOKUP('リレー種目'!E44,Sheet2!$P$2:$R$2,2,FALSE)</f>
        <v>#N/A</v>
      </c>
      <c r="J43" s="30" t="str">
        <f>'中間シート（リレー）'!A44&amp;'中間シート（リレー）'!B44&amp;"."&amp;'中間シート（リレー）'!C44</f>
        <v>0000.00</v>
      </c>
    </row>
    <row r="44" spans="2:10" ht="13.5">
      <c r="B44" s="27">
        <f>'リレー種目'!B45</f>
        <v>0</v>
      </c>
      <c r="E44" s="27">
        <v>28</v>
      </c>
      <c r="F44" s="27">
        <v>5</v>
      </c>
      <c r="G44" s="27" t="e">
        <f>VLOOKUP('リレー種目'!F45,Sheet2!$S$2:$T$7,2,FALSE)+IF(H44=3,30,0)</f>
        <v>#N/A</v>
      </c>
      <c r="H44" s="27" t="e">
        <f>VLOOKUP('リレー種目'!C45,Sheet2!$L$2:$M$4,2,FALSE)</f>
        <v>#N/A</v>
      </c>
      <c r="I44" s="27" t="e">
        <f>VLOOKUP('リレー種目'!D45,Sheet2!$N$2:$O$4,2,FALSE)&amp;VLOOKUP('リレー種目'!E45,Sheet2!$P$2:$R$2,2,FALSE)</f>
        <v>#N/A</v>
      </c>
      <c r="J44" s="30" t="str">
        <f>'中間シート（リレー）'!A45&amp;'中間シート（リレー）'!B45&amp;"."&amp;'中間シート（リレー）'!C45</f>
        <v>0000.00</v>
      </c>
    </row>
    <row r="45" spans="2:10" ht="13.5">
      <c r="B45" s="27">
        <f>'リレー種目'!B46</f>
        <v>0</v>
      </c>
      <c r="E45" s="27">
        <v>28</v>
      </c>
      <c r="F45" s="27">
        <v>5</v>
      </c>
      <c r="G45" s="27" t="e">
        <f>VLOOKUP('リレー種目'!F46,Sheet2!$S$2:$T$7,2,FALSE)+IF(H45=3,30,0)</f>
        <v>#N/A</v>
      </c>
      <c r="H45" s="27" t="e">
        <f>VLOOKUP('リレー種目'!C46,Sheet2!$L$2:$M$4,2,FALSE)</f>
        <v>#N/A</v>
      </c>
      <c r="I45" s="27" t="e">
        <f>VLOOKUP('リレー種目'!D46,Sheet2!$N$2:$O$4,2,FALSE)&amp;VLOOKUP('リレー種目'!E46,Sheet2!$P$2:$R$2,2,FALSE)</f>
        <v>#N/A</v>
      </c>
      <c r="J45" s="30" t="str">
        <f>'中間シート（リレー）'!A46&amp;'中間シート（リレー）'!B46&amp;"."&amp;'中間シート（リレー）'!C46</f>
        <v>0000.00</v>
      </c>
    </row>
    <row r="46" spans="2:10" ht="13.5">
      <c r="B46" s="27">
        <f>'リレー種目'!B47</f>
        <v>0</v>
      </c>
      <c r="E46" s="27">
        <v>28</v>
      </c>
      <c r="F46" s="27">
        <v>5</v>
      </c>
      <c r="G46" s="27" t="e">
        <f>VLOOKUP('リレー種目'!F47,Sheet2!$S$2:$T$7,2,FALSE)+IF(H46=3,30,0)</f>
        <v>#N/A</v>
      </c>
      <c r="H46" s="27" t="e">
        <f>VLOOKUP('リレー種目'!C47,Sheet2!$L$2:$M$4,2,FALSE)</f>
        <v>#N/A</v>
      </c>
      <c r="I46" s="27" t="e">
        <f>VLOOKUP('リレー種目'!D47,Sheet2!$N$2:$O$4,2,FALSE)&amp;VLOOKUP('リレー種目'!E47,Sheet2!$P$2:$R$2,2,FALSE)</f>
        <v>#N/A</v>
      </c>
      <c r="J46" s="30" t="str">
        <f>'中間シート（リレー）'!A47&amp;'中間シート（リレー）'!B47&amp;"."&amp;'中間シート（リレー）'!C47</f>
        <v>0000.00</v>
      </c>
    </row>
    <row r="47" spans="2:10" ht="13.5">
      <c r="B47" s="27">
        <f>'リレー種目'!B48</f>
        <v>0</v>
      </c>
      <c r="E47" s="27">
        <v>28</v>
      </c>
      <c r="F47" s="27">
        <v>5</v>
      </c>
      <c r="G47" s="27" t="e">
        <f>VLOOKUP('リレー種目'!F48,Sheet2!$S$2:$T$7,2,FALSE)+IF(H47=3,30,0)</f>
        <v>#N/A</v>
      </c>
      <c r="H47" s="27" t="e">
        <f>VLOOKUP('リレー種目'!C48,Sheet2!$L$2:$M$4,2,FALSE)</f>
        <v>#N/A</v>
      </c>
      <c r="I47" s="27" t="e">
        <f>VLOOKUP('リレー種目'!D48,Sheet2!$N$2:$O$4,2,FALSE)&amp;VLOOKUP('リレー種目'!E48,Sheet2!$P$2:$R$2,2,FALSE)</f>
        <v>#N/A</v>
      </c>
      <c r="J47" s="30" t="str">
        <f>'中間シート（リレー）'!A48&amp;'中間シート（リレー）'!B48&amp;"."&amp;'中間シート（リレー）'!C48</f>
        <v>0000.00</v>
      </c>
    </row>
    <row r="48" spans="2:10" ht="13.5">
      <c r="B48" s="27">
        <f>'リレー種目'!B49</f>
        <v>0</v>
      </c>
      <c r="E48" s="27">
        <v>28</v>
      </c>
      <c r="F48" s="27">
        <v>5</v>
      </c>
      <c r="G48" s="27" t="e">
        <f>VLOOKUP('リレー種目'!F49,Sheet2!$S$2:$T$7,2,FALSE)+IF(H48=3,30,0)</f>
        <v>#N/A</v>
      </c>
      <c r="H48" s="27" t="e">
        <f>VLOOKUP('リレー種目'!C49,Sheet2!$L$2:$M$4,2,FALSE)</f>
        <v>#N/A</v>
      </c>
      <c r="I48" s="27" t="e">
        <f>VLOOKUP('リレー種目'!D49,Sheet2!$N$2:$O$4,2,FALSE)&amp;VLOOKUP('リレー種目'!E49,Sheet2!$P$2:$R$2,2,FALSE)</f>
        <v>#N/A</v>
      </c>
      <c r="J48" s="30" t="str">
        <f>'中間シート（リレー）'!A49&amp;'中間シート（リレー）'!B49&amp;"."&amp;'中間シート（リレー）'!C49</f>
        <v>0000.00</v>
      </c>
    </row>
    <row r="49" spans="2:10" ht="13.5">
      <c r="B49" s="27">
        <f>'リレー種目'!B50</f>
        <v>0</v>
      </c>
      <c r="E49" s="27">
        <v>28</v>
      </c>
      <c r="F49" s="27">
        <v>5</v>
      </c>
      <c r="G49" s="27" t="e">
        <f>VLOOKUP('リレー種目'!F50,Sheet2!$S$2:$T$7,2,FALSE)+IF(H49=3,30,0)</f>
        <v>#N/A</v>
      </c>
      <c r="H49" s="27" t="e">
        <f>VLOOKUP('リレー種目'!C50,Sheet2!$L$2:$M$4,2,FALSE)</f>
        <v>#N/A</v>
      </c>
      <c r="I49" s="27" t="e">
        <f>VLOOKUP('リレー種目'!D50,Sheet2!$N$2:$O$4,2,FALSE)&amp;VLOOKUP('リレー種目'!E50,Sheet2!$P$2:$R$2,2,FALSE)</f>
        <v>#N/A</v>
      </c>
      <c r="J49" s="30" t="str">
        <f>'中間シート（リレー）'!A50&amp;'中間シート（リレー）'!B50&amp;"."&amp;'中間シート（リレー）'!C50</f>
        <v>0000.00</v>
      </c>
    </row>
    <row r="50" spans="2:10" ht="13.5">
      <c r="B50" s="27">
        <f>'リレー種目'!B51</f>
        <v>0</v>
      </c>
      <c r="E50" s="27">
        <v>28</v>
      </c>
      <c r="F50" s="27">
        <v>5</v>
      </c>
      <c r="G50" s="27" t="e">
        <f>VLOOKUP('リレー種目'!F51,Sheet2!$S$2:$T$7,2,FALSE)+IF(H50=3,30,0)</f>
        <v>#N/A</v>
      </c>
      <c r="H50" s="27" t="e">
        <f>VLOOKUP('リレー種目'!C51,Sheet2!$L$2:$M$4,2,FALSE)</f>
        <v>#N/A</v>
      </c>
      <c r="I50" s="27" t="e">
        <f>VLOOKUP('リレー種目'!D51,Sheet2!$N$2:$O$4,2,FALSE)&amp;VLOOKUP('リレー種目'!E51,Sheet2!$P$2:$R$2,2,FALSE)</f>
        <v>#N/A</v>
      </c>
      <c r="J50" s="30" t="str">
        <f>'中間シート（リレー）'!A51&amp;'中間シート（リレー）'!B51&amp;"."&amp;'中間シート（リレー）'!C51</f>
        <v>0000.00</v>
      </c>
    </row>
    <row r="51" spans="2:10" ht="13.5">
      <c r="B51" s="27">
        <f>'リレー種目'!B52</f>
        <v>0</v>
      </c>
      <c r="E51" s="27">
        <v>28</v>
      </c>
      <c r="F51" s="27">
        <v>5</v>
      </c>
      <c r="G51" s="27" t="e">
        <f>VLOOKUP('リレー種目'!F52,Sheet2!$S$2:$T$7,2,FALSE)+IF(H51=3,30,0)</f>
        <v>#N/A</v>
      </c>
      <c r="H51" s="27" t="e">
        <f>VLOOKUP('リレー種目'!C52,Sheet2!$L$2:$M$4,2,FALSE)</f>
        <v>#N/A</v>
      </c>
      <c r="I51" s="27" t="e">
        <f>VLOOKUP('リレー種目'!D52,Sheet2!$N$2:$O$4,2,FALSE)&amp;VLOOKUP('リレー種目'!E52,Sheet2!$P$2:$R$2,2,FALSE)</f>
        <v>#N/A</v>
      </c>
      <c r="J51" s="30" t="str">
        <f>'中間シート（リレー）'!A52&amp;'中間シート（リレー）'!B52&amp;"."&amp;'中間シート（リレー）'!C52</f>
        <v>0000.00</v>
      </c>
    </row>
    <row r="52" spans="2:10" ht="13.5">
      <c r="B52" s="27">
        <f>'リレー種目'!B53</f>
        <v>0</v>
      </c>
      <c r="E52" s="27">
        <v>28</v>
      </c>
      <c r="F52" s="27">
        <v>5</v>
      </c>
      <c r="G52" s="27" t="e">
        <f>VLOOKUP('リレー種目'!F53,Sheet2!$S$2:$T$7,2,FALSE)+IF(H52=3,30,0)</f>
        <v>#N/A</v>
      </c>
      <c r="H52" s="27" t="e">
        <f>VLOOKUP('リレー種目'!C53,Sheet2!$L$2:$M$4,2,FALSE)</f>
        <v>#N/A</v>
      </c>
      <c r="I52" s="27" t="e">
        <f>VLOOKUP('リレー種目'!D53,Sheet2!$N$2:$O$4,2,FALSE)&amp;VLOOKUP('リレー種目'!E53,Sheet2!$P$2:$R$2,2,FALSE)</f>
        <v>#N/A</v>
      </c>
      <c r="J52" s="30" t="str">
        <f>'中間シート（リレー）'!A53&amp;'中間シート（リレー）'!B53&amp;"."&amp;'中間シート（リレー）'!C53</f>
        <v>0000.00</v>
      </c>
    </row>
    <row r="53" spans="2:10" ht="13.5">
      <c r="B53" s="27">
        <f>'リレー種目'!B54</f>
        <v>0</v>
      </c>
      <c r="E53" s="27">
        <v>28</v>
      </c>
      <c r="F53" s="27">
        <v>5</v>
      </c>
      <c r="G53" s="27" t="e">
        <f>VLOOKUP('リレー種目'!F54,Sheet2!$S$2:$T$7,2,FALSE)+IF(H53=3,30,0)</f>
        <v>#N/A</v>
      </c>
      <c r="H53" s="27" t="e">
        <f>VLOOKUP('リレー種目'!C54,Sheet2!$L$2:$M$4,2,FALSE)</f>
        <v>#N/A</v>
      </c>
      <c r="I53" s="27" t="e">
        <f>VLOOKUP('リレー種目'!D54,Sheet2!$N$2:$O$4,2,FALSE)&amp;VLOOKUP('リレー種目'!E54,Sheet2!$P$2:$R$2,2,FALSE)</f>
        <v>#N/A</v>
      </c>
      <c r="J53" s="30" t="str">
        <f>'中間シート（リレー）'!A54&amp;'中間シート（リレー）'!B54&amp;"."&amp;'中間シート（リレー）'!C54</f>
        <v>0000.00</v>
      </c>
    </row>
    <row r="54" spans="2:10" ht="13.5">
      <c r="B54" s="27">
        <f>'リレー種目'!B55</f>
        <v>0</v>
      </c>
      <c r="E54" s="27">
        <v>28</v>
      </c>
      <c r="F54" s="27">
        <v>5</v>
      </c>
      <c r="G54" s="27" t="e">
        <f>VLOOKUP('リレー種目'!F55,Sheet2!$S$2:$T$7,2,FALSE)+IF(H54=3,30,0)</f>
        <v>#N/A</v>
      </c>
      <c r="H54" s="27" t="e">
        <f>VLOOKUP('リレー種目'!C55,Sheet2!$L$2:$M$4,2,FALSE)</f>
        <v>#N/A</v>
      </c>
      <c r="I54" s="27" t="e">
        <f>VLOOKUP('リレー種目'!D55,Sheet2!$N$2:$O$4,2,FALSE)&amp;VLOOKUP('リレー種目'!E55,Sheet2!$P$2:$R$2,2,FALSE)</f>
        <v>#N/A</v>
      </c>
      <c r="J54" s="30" t="str">
        <f>'中間シート（リレー）'!A55&amp;'中間シート（リレー）'!B55&amp;"."&amp;'中間シート（リレー）'!C55</f>
        <v>0000.00</v>
      </c>
    </row>
    <row r="55" spans="2:10" ht="13.5">
      <c r="B55" s="27">
        <f>'リレー種目'!B56</f>
        <v>0</v>
      </c>
      <c r="E55" s="27">
        <v>28</v>
      </c>
      <c r="F55" s="27">
        <v>5</v>
      </c>
      <c r="G55" s="27" t="e">
        <f>VLOOKUP('リレー種目'!F56,Sheet2!$S$2:$T$7,2,FALSE)+IF(H55=3,30,0)</f>
        <v>#N/A</v>
      </c>
      <c r="H55" s="27" t="e">
        <f>VLOOKUP('リレー種目'!C56,Sheet2!$L$2:$M$4,2,FALSE)</f>
        <v>#N/A</v>
      </c>
      <c r="I55" s="27" t="e">
        <f>VLOOKUP('リレー種目'!D56,Sheet2!$N$2:$O$4,2,FALSE)&amp;VLOOKUP('リレー種目'!E56,Sheet2!$P$2:$R$2,2,FALSE)</f>
        <v>#N/A</v>
      </c>
      <c r="J55" s="30" t="str">
        <f>'中間シート（リレー）'!A56&amp;'中間シート（リレー）'!B56&amp;"."&amp;'中間シート（リレー）'!C56</f>
        <v>0000.00</v>
      </c>
    </row>
    <row r="56" spans="2:10" ht="13.5">
      <c r="B56" s="27">
        <f>'リレー種目'!B57</f>
        <v>0</v>
      </c>
      <c r="E56" s="27">
        <v>28</v>
      </c>
      <c r="F56" s="27">
        <v>5</v>
      </c>
      <c r="G56" s="27" t="e">
        <f>VLOOKUP('リレー種目'!F57,Sheet2!$S$2:$T$7,2,FALSE)+IF(H56=3,30,0)</f>
        <v>#N/A</v>
      </c>
      <c r="H56" s="27" t="e">
        <f>VLOOKUP('リレー種目'!C57,Sheet2!$L$2:$M$4,2,FALSE)</f>
        <v>#N/A</v>
      </c>
      <c r="I56" s="27" t="e">
        <f>VLOOKUP('リレー種目'!D57,Sheet2!$N$2:$O$4,2,FALSE)&amp;VLOOKUP('リレー種目'!E57,Sheet2!$P$2:$R$2,2,FALSE)</f>
        <v>#N/A</v>
      </c>
      <c r="J56" s="30" t="str">
        <f>'中間シート（リレー）'!A57&amp;'中間シート（リレー）'!B57&amp;"."&amp;'中間シート（リレー）'!C57</f>
        <v>0000.00</v>
      </c>
    </row>
    <row r="57" spans="2:10" ht="13.5">
      <c r="B57" s="27">
        <f>'リレー種目'!B58</f>
        <v>0</v>
      </c>
      <c r="E57" s="27">
        <v>28</v>
      </c>
      <c r="F57" s="27">
        <v>5</v>
      </c>
      <c r="G57" s="27" t="e">
        <f>VLOOKUP('リレー種目'!F58,Sheet2!$S$2:$T$7,2,FALSE)+IF(H57=3,30,0)</f>
        <v>#N/A</v>
      </c>
      <c r="H57" s="27" t="e">
        <f>VLOOKUP('リレー種目'!C58,Sheet2!$L$2:$M$4,2,FALSE)</f>
        <v>#N/A</v>
      </c>
      <c r="I57" s="27" t="e">
        <f>VLOOKUP('リレー種目'!D58,Sheet2!$N$2:$O$4,2,FALSE)&amp;VLOOKUP('リレー種目'!E58,Sheet2!$P$2:$R$2,2,FALSE)</f>
        <v>#N/A</v>
      </c>
      <c r="J57" s="30" t="str">
        <f>'中間シート（リレー）'!A58&amp;'中間シート（リレー）'!B58&amp;"."&amp;'中間シート（リレー）'!C58</f>
        <v>0000.00</v>
      </c>
    </row>
    <row r="58" spans="2:10" ht="13.5">
      <c r="B58" s="27">
        <f>'リレー種目'!B59</f>
        <v>0</v>
      </c>
      <c r="E58" s="27">
        <v>28</v>
      </c>
      <c r="F58" s="27">
        <v>5</v>
      </c>
      <c r="G58" s="27" t="e">
        <f>VLOOKUP('リレー種目'!F59,Sheet2!$S$2:$T$7,2,FALSE)+IF(H58=3,30,0)</f>
        <v>#N/A</v>
      </c>
      <c r="H58" s="27" t="e">
        <f>VLOOKUP('リレー種目'!C59,Sheet2!$L$2:$M$4,2,FALSE)</f>
        <v>#N/A</v>
      </c>
      <c r="I58" s="27" t="e">
        <f>VLOOKUP('リレー種目'!D59,Sheet2!$N$2:$O$4,2,FALSE)&amp;VLOOKUP('リレー種目'!E59,Sheet2!$P$2:$R$2,2,FALSE)</f>
        <v>#N/A</v>
      </c>
      <c r="J58" s="30" t="str">
        <f>'中間シート（リレー）'!A59&amp;'中間シート（リレー）'!B59&amp;"."&amp;'中間シート（リレー）'!C59</f>
        <v>0000.00</v>
      </c>
    </row>
    <row r="59" spans="2:10" ht="13.5">
      <c r="B59" s="27">
        <f>'リレー種目'!B60</f>
        <v>0</v>
      </c>
      <c r="E59" s="27">
        <v>28</v>
      </c>
      <c r="F59" s="27">
        <v>5</v>
      </c>
      <c r="G59" s="27" t="e">
        <f>VLOOKUP('リレー種目'!F60,Sheet2!$S$2:$T$7,2,FALSE)+IF(H59=3,30,0)</f>
        <v>#N/A</v>
      </c>
      <c r="H59" s="27" t="e">
        <f>VLOOKUP('リレー種目'!C60,Sheet2!$L$2:$M$4,2,FALSE)</f>
        <v>#N/A</v>
      </c>
      <c r="I59" s="27" t="e">
        <f>VLOOKUP('リレー種目'!D60,Sheet2!$N$2:$O$4,2,FALSE)&amp;VLOOKUP('リレー種目'!E60,Sheet2!$P$2:$R$2,2,FALSE)</f>
        <v>#N/A</v>
      </c>
      <c r="J59" s="30" t="str">
        <f>'中間シート（リレー）'!A60&amp;'中間シート（リレー）'!B60&amp;"."&amp;'中間シート（リレー）'!C60</f>
        <v>0000.00</v>
      </c>
    </row>
    <row r="60" spans="2:10" ht="13.5">
      <c r="B60" s="27">
        <f>'リレー種目'!B61</f>
        <v>0</v>
      </c>
      <c r="E60" s="27">
        <v>28</v>
      </c>
      <c r="F60" s="27">
        <v>5</v>
      </c>
      <c r="G60" s="27" t="e">
        <f>VLOOKUP('リレー種目'!F61,Sheet2!$S$2:$T$7,2,FALSE)+IF(H60=3,30,0)</f>
        <v>#N/A</v>
      </c>
      <c r="H60" s="27" t="e">
        <f>VLOOKUP('リレー種目'!C61,Sheet2!$L$2:$M$4,2,FALSE)</f>
        <v>#N/A</v>
      </c>
      <c r="I60" s="27" t="e">
        <f>VLOOKUP('リレー種目'!D61,Sheet2!$N$2:$O$4,2,FALSE)&amp;VLOOKUP('リレー種目'!E61,Sheet2!$P$2:$R$2,2,FALSE)</f>
        <v>#N/A</v>
      </c>
      <c r="J60" s="30" t="str">
        <f>'中間シート（リレー）'!A61&amp;'中間シート（リレー）'!B61&amp;"."&amp;'中間シート（リレー）'!C61</f>
        <v>0000.00</v>
      </c>
    </row>
    <row r="61" spans="2:10" ht="13.5">
      <c r="B61" s="27">
        <f>'リレー種目'!B62</f>
        <v>0</v>
      </c>
      <c r="E61" s="27">
        <v>28</v>
      </c>
      <c r="F61" s="27">
        <v>5</v>
      </c>
      <c r="G61" s="27" t="e">
        <f>VLOOKUP('リレー種目'!F62,Sheet2!$S$2:$T$7,2,FALSE)+IF(H61=3,30,0)</f>
        <v>#N/A</v>
      </c>
      <c r="H61" s="27" t="e">
        <f>VLOOKUP('リレー種目'!C62,Sheet2!$L$2:$M$4,2,FALSE)</f>
        <v>#N/A</v>
      </c>
      <c r="I61" s="27" t="e">
        <f>VLOOKUP('リレー種目'!D62,Sheet2!$N$2:$O$4,2,FALSE)&amp;VLOOKUP('リレー種目'!E62,Sheet2!$P$2:$R$2,2,FALSE)</f>
        <v>#N/A</v>
      </c>
      <c r="J61" s="30" t="str">
        <f>'中間シート（リレー）'!A62&amp;'中間シート（リレー）'!B62&amp;"."&amp;'中間シート（リレー）'!C62</f>
        <v>0000.00</v>
      </c>
    </row>
    <row r="62" spans="2:10" ht="13.5">
      <c r="B62" s="27">
        <f>'リレー種目'!B63</f>
        <v>0</v>
      </c>
      <c r="E62" s="27">
        <v>28</v>
      </c>
      <c r="F62" s="27">
        <v>5</v>
      </c>
      <c r="G62" s="27" t="e">
        <f>VLOOKUP('リレー種目'!F63,Sheet2!$S$2:$T$7,2,FALSE)+IF(H62=3,30,0)</f>
        <v>#N/A</v>
      </c>
      <c r="H62" s="27" t="e">
        <f>VLOOKUP('リレー種目'!C63,Sheet2!$L$2:$M$4,2,FALSE)</f>
        <v>#N/A</v>
      </c>
      <c r="I62" s="27" t="e">
        <f>VLOOKUP('リレー種目'!D63,Sheet2!$N$2:$O$4,2,FALSE)&amp;VLOOKUP('リレー種目'!E63,Sheet2!$P$2:$R$2,2,FALSE)</f>
        <v>#N/A</v>
      </c>
      <c r="J62" s="30" t="str">
        <f>'中間シート（リレー）'!A63&amp;'中間シート（リレー）'!B63&amp;"."&amp;'中間シート（リレー）'!C63</f>
        <v>0000.00</v>
      </c>
    </row>
    <row r="63" spans="2:10" ht="13.5">
      <c r="B63" s="27">
        <f>'リレー種目'!B64</f>
        <v>0</v>
      </c>
      <c r="E63" s="27">
        <v>28</v>
      </c>
      <c r="F63" s="27">
        <v>5</v>
      </c>
      <c r="G63" s="27" t="e">
        <f>VLOOKUP('リレー種目'!F64,Sheet2!$S$2:$T$7,2,FALSE)+IF(H63=3,30,0)</f>
        <v>#N/A</v>
      </c>
      <c r="H63" s="27" t="e">
        <f>VLOOKUP('リレー種目'!C64,Sheet2!$L$2:$M$4,2,FALSE)</f>
        <v>#N/A</v>
      </c>
      <c r="I63" s="27" t="e">
        <f>VLOOKUP('リレー種目'!D64,Sheet2!$N$2:$O$4,2,FALSE)&amp;VLOOKUP('リレー種目'!E64,Sheet2!$P$2:$R$2,2,FALSE)</f>
        <v>#N/A</v>
      </c>
      <c r="J63" s="30" t="str">
        <f>'中間シート（リレー）'!A64&amp;'中間シート（リレー）'!B64&amp;"."&amp;'中間シート（リレー）'!C64</f>
        <v>0000.00</v>
      </c>
    </row>
    <row r="64" spans="2:10" ht="13.5">
      <c r="B64" s="27">
        <f>'リレー種目'!B65</f>
        <v>0</v>
      </c>
      <c r="E64" s="27">
        <v>28</v>
      </c>
      <c r="F64" s="27">
        <v>5</v>
      </c>
      <c r="G64" s="27" t="e">
        <f>VLOOKUP('リレー種目'!F65,Sheet2!$S$2:$T$7,2,FALSE)+IF(H64=3,30,0)</f>
        <v>#N/A</v>
      </c>
      <c r="H64" s="27" t="e">
        <f>VLOOKUP('リレー種目'!C65,Sheet2!$L$2:$M$4,2,FALSE)</f>
        <v>#N/A</v>
      </c>
      <c r="I64" s="27" t="e">
        <f>VLOOKUP('リレー種目'!D65,Sheet2!$N$2:$O$4,2,FALSE)&amp;VLOOKUP('リレー種目'!E65,Sheet2!$P$2:$R$2,2,FALSE)</f>
        <v>#N/A</v>
      </c>
      <c r="J64" s="30" t="str">
        <f>'中間シート（リレー）'!A65&amp;'中間シート（リレー）'!B65&amp;"."&amp;'中間シート（リレー）'!C65</f>
        <v>0000.00</v>
      </c>
    </row>
    <row r="65" spans="2:10" ht="13.5">
      <c r="B65" s="27">
        <f>'リレー種目'!B66</f>
        <v>0</v>
      </c>
      <c r="E65" s="27">
        <v>28</v>
      </c>
      <c r="F65" s="27">
        <v>5</v>
      </c>
      <c r="G65" s="27" t="e">
        <f>VLOOKUP('リレー種目'!F66,Sheet2!$S$2:$T$7,2,FALSE)+IF(H65=3,30,0)</f>
        <v>#N/A</v>
      </c>
      <c r="H65" s="27" t="e">
        <f>VLOOKUP('リレー種目'!C66,Sheet2!$L$2:$M$4,2,FALSE)</f>
        <v>#N/A</v>
      </c>
      <c r="I65" s="27" t="e">
        <f>VLOOKUP('リレー種目'!D66,Sheet2!$N$2:$O$4,2,FALSE)&amp;VLOOKUP('リレー種目'!E66,Sheet2!$P$2:$R$2,2,FALSE)</f>
        <v>#N/A</v>
      </c>
      <c r="J65" s="30" t="str">
        <f>'中間シート（リレー）'!A66&amp;'中間シート（リレー）'!B66&amp;"."&amp;'中間シート（リレー）'!C66</f>
        <v>0000.00</v>
      </c>
    </row>
    <row r="66" spans="2:10" ht="13.5">
      <c r="B66" s="27">
        <f>'リレー種目'!B67</f>
        <v>0</v>
      </c>
      <c r="E66" s="27">
        <v>28</v>
      </c>
      <c r="F66" s="27">
        <v>5</v>
      </c>
      <c r="G66" s="27" t="e">
        <f>VLOOKUP('リレー種目'!F67,Sheet2!$S$2:$T$7,2,FALSE)+IF(H66=3,30,0)</f>
        <v>#N/A</v>
      </c>
      <c r="H66" s="27" t="e">
        <f>VLOOKUP('リレー種目'!C67,Sheet2!$L$2:$M$4,2,FALSE)</f>
        <v>#N/A</v>
      </c>
      <c r="I66" s="27" t="e">
        <f>VLOOKUP('リレー種目'!D67,Sheet2!$N$2:$O$4,2,FALSE)&amp;VLOOKUP('リレー種目'!E67,Sheet2!$P$2:$R$2,2,FALSE)</f>
        <v>#N/A</v>
      </c>
      <c r="J66" s="30" t="str">
        <f>'中間シート（リレー）'!A67&amp;'中間シート（リレー）'!B67&amp;"."&amp;'中間シート（リレー）'!C67</f>
        <v>0000.00</v>
      </c>
    </row>
    <row r="67" spans="2:10" ht="13.5">
      <c r="B67" s="27">
        <f>'リレー種目'!B68</f>
        <v>0</v>
      </c>
      <c r="E67" s="27">
        <v>28</v>
      </c>
      <c r="F67" s="27">
        <v>5</v>
      </c>
      <c r="G67" s="27" t="e">
        <f>VLOOKUP('リレー種目'!F68,Sheet2!$S$2:$T$7,2,FALSE)+IF(H67=3,30,0)</f>
        <v>#N/A</v>
      </c>
      <c r="H67" s="27" t="e">
        <f>VLOOKUP('リレー種目'!C68,Sheet2!$L$2:$M$4,2,FALSE)</f>
        <v>#N/A</v>
      </c>
      <c r="I67" s="27" t="e">
        <f>VLOOKUP('リレー種目'!D68,Sheet2!$N$2:$O$4,2,FALSE)&amp;VLOOKUP('リレー種目'!E68,Sheet2!$P$2:$R$2,2,FALSE)</f>
        <v>#N/A</v>
      </c>
      <c r="J67" s="30" t="str">
        <f>'中間シート（リレー）'!A68&amp;'中間シート（リレー）'!B68&amp;"."&amp;'中間シート（リレー）'!C68</f>
        <v>0000.00</v>
      </c>
    </row>
    <row r="68" spans="2:10" ht="13.5">
      <c r="B68" s="27">
        <f>'リレー種目'!B69</f>
        <v>0</v>
      </c>
      <c r="E68" s="27">
        <v>28</v>
      </c>
      <c r="F68" s="27">
        <v>5</v>
      </c>
      <c r="G68" s="27" t="e">
        <f>VLOOKUP('リレー種目'!F69,Sheet2!$S$2:$T$7,2,FALSE)+IF(H68=3,30,0)</f>
        <v>#N/A</v>
      </c>
      <c r="H68" s="27" t="e">
        <f>VLOOKUP('リレー種目'!C69,Sheet2!$L$2:$M$4,2,FALSE)</f>
        <v>#N/A</v>
      </c>
      <c r="I68" s="27" t="e">
        <f>VLOOKUP('リレー種目'!D69,Sheet2!$N$2:$O$4,2,FALSE)&amp;VLOOKUP('リレー種目'!E69,Sheet2!$P$2:$R$2,2,FALSE)</f>
        <v>#N/A</v>
      </c>
      <c r="J68" s="30" t="str">
        <f>'中間シート（リレー）'!A69&amp;'中間シート（リレー）'!B69&amp;"."&amp;'中間シート（リレー）'!C69</f>
        <v>0000.00</v>
      </c>
    </row>
    <row r="69" spans="2:10" ht="13.5">
      <c r="B69" s="27">
        <f>'リレー種目'!B70</f>
        <v>0</v>
      </c>
      <c r="E69" s="27">
        <v>28</v>
      </c>
      <c r="F69" s="27">
        <v>5</v>
      </c>
      <c r="G69" s="27" t="e">
        <f>VLOOKUP('リレー種目'!F70,Sheet2!$S$2:$T$7,2,FALSE)+IF(H69=3,30,0)</f>
        <v>#N/A</v>
      </c>
      <c r="H69" s="27" t="e">
        <f>VLOOKUP('リレー種目'!C70,Sheet2!$L$2:$M$4,2,FALSE)</f>
        <v>#N/A</v>
      </c>
      <c r="I69" s="27" t="e">
        <f>VLOOKUP('リレー種目'!D70,Sheet2!$N$2:$O$4,2,FALSE)&amp;VLOOKUP('リレー種目'!E70,Sheet2!$P$2:$R$2,2,FALSE)</f>
        <v>#N/A</v>
      </c>
      <c r="J69" s="30" t="str">
        <f>'中間シート（リレー）'!A70&amp;'中間シート（リレー）'!B70&amp;"."&amp;'中間シート（リレー）'!C70</f>
        <v>0000.00</v>
      </c>
    </row>
    <row r="70" spans="2:10" ht="13.5">
      <c r="B70" s="27">
        <f>'リレー種目'!B71</f>
        <v>0</v>
      </c>
      <c r="E70" s="27">
        <v>28</v>
      </c>
      <c r="F70" s="27">
        <v>5</v>
      </c>
      <c r="G70" s="27" t="e">
        <f>VLOOKUP('リレー種目'!F71,Sheet2!$S$2:$T$7,2,FALSE)+IF(H70=3,30,0)</f>
        <v>#N/A</v>
      </c>
      <c r="H70" s="27" t="e">
        <f>VLOOKUP('リレー種目'!C71,Sheet2!$L$2:$M$4,2,FALSE)</f>
        <v>#N/A</v>
      </c>
      <c r="I70" s="27" t="e">
        <f>VLOOKUP('リレー種目'!D71,Sheet2!$N$2:$O$4,2,FALSE)&amp;VLOOKUP('リレー種目'!E71,Sheet2!$P$2:$R$2,2,FALSE)</f>
        <v>#N/A</v>
      </c>
      <c r="J70" s="30" t="str">
        <f>'中間シート（リレー）'!A71&amp;'中間シート（リレー）'!B71&amp;"."&amp;'中間シート（リレー）'!C71</f>
        <v>0000.00</v>
      </c>
    </row>
    <row r="71" spans="2:10" ht="13.5">
      <c r="B71" s="27">
        <f>'リレー種目'!B72</f>
        <v>0</v>
      </c>
      <c r="E71" s="27">
        <v>28</v>
      </c>
      <c r="F71" s="27">
        <v>5</v>
      </c>
      <c r="G71" s="27" t="e">
        <f>VLOOKUP('リレー種目'!F72,Sheet2!$S$2:$T$7,2,FALSE)+IF(H71=3,30,0)</f>
        <v>#N/A</v>
      </c>
      <c r="H71" s="27" t="e">
        <f>VLOOKUP('リレー種目'!C72,Sheet2!$L$2:$M$4,2,FALSE)</f>
        <v>#N/A</v>
      </c>
      <c r="I71" s="27" t="e">
        <f>VLOOKUP('リレー種目'!D72,Sheet2!$N$2:$O$4,2,FALSE)&amp;VLOOKUP('リレー種目'!E72,Sheet2!$P$2:$R$2,2,FALSE)</f>
        <v>#N/A</v>
      </c>
      <c r="J71" s="30" t="str">
        <f>'中間シート（リレー）'!A72&amp;'中間シート（リレー）'!B72&amp;"."&amp;'中間シート（リレー）'!C72</f>
        <v>0000.00</v>
      </c>
    </row>
    <row r="72" spans="2:10" ht="13.5">
      <c r="B72" s="27">
        <f>'リレー種目'!B73</f>
        <v>0</v>
      </c>
      <c r="E72" s="27">
        <v>28</v>
      </c>
      <c r="F72" s="27">
        <v>5</v>
      </c>
      <c r="G72" s="27" t="e">
        <f>VLOOKUP('リレー種目'!F73,Sheet2!$S$2:$T$7,2,FALSE)+IF(H72=3,30,0)</f>
        <v>#N/A</v>
      </c>
      <c r="H72" s="27" t="e">
        <f>VLOOKUP('リレー種目'!C73,Sheet2!$L$2:$M$4,2,FALSE)</f>
        <v>#N/A</v>
      </c>
      <c r="I72" s="27" t="e">
        <f>VLOOKUP('リレー種目'!D73,Sheet2!$N$2:$O$4,2,FALSE)&amp;VLOOKUP('リレー種目'!E73,Sheet2!$P$2:$R$2,2,FALSE)</f>
        <v>#N/A</v>
      </c>
      <c r="J72" s="30" t="str">
        <f>'中間シート（リレー）'!A73&amp;'中間シート（リレー）'!B73&amp;"."&amp;'中間シート（リレー）'!C73</f>
        <v>0000.00</v>
      </c>
    </row>
    <row r="73" spans="2:10" ht="13.5">
      <c r="B73" s="27">
        <f>'リレー種目'!B74</f>
        <v>0</v>
      </c>
      <c r="E73" s="27">
        <v>28</v>
      </c>
      <c r="F73" s="27">
        <v>5</v>
      </c>
      <c r="G73" s="27" t="e">
        <f>VLOOKUP('リレー種目'!F74,Sheet2!$S$2:$T$7,2,FALSE)+IF(H73=3,30,0)</f>
        <v>#N/A</v>
      </c>
      <c r="H73" s="27" t="e">
        <f>VLOOKUP('リレー種目'!C74,Sheet2!$L$2:$M$4,2,FALSE)</f>
        <v>#N/A</v>
      </c>
      <c r="I73" s="27" t="e">
        <f>VLOOKUP('リレー種目'!D74,Sheet2!$N$2:$O$4,2,FALSE)&amp;VLOOKUP('リレー種目'!E74,Sheet2!$P$2:$R$2,2,FALSE)</f>
        <v>#N/A</v>
      </c>
      <c r="J73" s="30" t="str">
        <f>'中間シート（リレー）'!A74&amp;'中間シート（リレー）'!B74&amp;"."&amp;'中間シート（リレー）'!C74</f>
        <v>0000.00</v>
      </c>
    </row>
    <row r="74" spans="2:10" ht="13.5">
      <c r="B74" s="27">
        <f>'リレー種目'!B75</f>
        <v>0</v>
      </c>
      <c r="E74" s="27">
        <v>28</v>
      </c>
      <c r="F74" s="27">
        <v>5</v>
      </c>
      <c r="G74" s="27" t="e">
        <f>VLOOKUP('リレー種目'!F75,Sheet2!$S$2:$T$7,2,FALSE)+IF(H74=3,30,0)</f>
        <v>#N/A</v>
      </c>
      <c r="H74" s="27" t="e">
        <f>VLOOKUP('リレー種目'!C75,Sheet2!$L$2:$M$4,2,FALSE)</f>
        <v>#N/A</v>
      </c>
      <c r="I74" s="27" t="e">
        <f>VLOOKUP('リレー種目'!D75,Sheet2!$N$2:$O$4,2,FALSE)&amp;VLOOKUP('リレー種目'!E75,Sheet2!$P$2:$R$2,2,FALSE)</f>
        <v>#N/A</v>
      </c>
      <c r="J74" s="30" t="str">
        <f>'中間シート（リレー）'!A75&amp;'中間シート（リレー）'!B75&amp;"."&amp;'中間シート（リレー）'!C75</f>
        <v>0000.00</v>
      </c>
    </row>
    <row r="75" spans="2:10" ht="13.5">
      <c r="B75" s="27">
        <f>'リレー種目'!B76</f>
        <v>0</v>
      </c>
      <c r="E75" s="27">
        <v>28</v>
      </c>
      <c r="F75" s="27">
        <v>5</v>
      </c>
      <c r="G75" s="27" t="e">
        <f>VLOOKUP('リレー種目'!F76,Sheet2!$S$2:$T$7,2,FALSE)+IF(H75=3,30,0)</f>
        <v>#N/A</v>
      </c>
      <c r="H75" s="27" t="e">
        <f>VLOOKUP('リレー種目'!C76,Sheet2!$L$2:$M$4,2,FALSE)</f>
        <v>#N/A</v>
      </c>
      <c r="I75" s="27" t="e">
        <f>VLOOKUP('リレー種目'!D76,Sheet2!$N$2:$O$4,2,FALSE)&amp;VLOOKUP('リレー種目'!E76,Sheet2!$P$2:$R$2,2,FALSE)</f>
        <v>#N/A</v>
      </c>
      <c r="J75" s="30" t="str">
        <f>'中間シート（リレー）'!A76&amp;'中間シート（リレー）'!B76&amp;"."&amp;'中間シート（リレー）'!C76</f>
        <v>0000.00</v>
      </c>
    </row>
    <row r="76" spans="2:10" ht="13.5">
      <c r="B76" s="27">
        <f>'リレー種目'!B77</f>
        <v>0</v>
      </c>
      <c r="E76" s="27">
        <v>28</v>
      </c>
      <c r="F76" s="27">
        <v>5</v>
      </c>
      <c r="G76" s="27" t="e">
        <f>VLOOKUP('リレー種目'!F77,Sheet2!$S$2:$T$7,2,FALSE)+IF(H76=3,30,0)</f>
        <v>#N/A</v>
      </c>
      <c r="H76" s="27" t="e">
        <f>VLOOKUP('リレー種目'!C77,Sheet2!$L$2:$M$4,2,FALSE)</f>
        <v>#N/A</v>
      </c>
      <c r="I76" s="27" t="e">
        <f>VLOOKUP('リレー種目'!D77,Sheet2!$N$2:$O$4,2,FALSE)&amp;VLOOKUP('リレー種目'!E77,Sheet2!$P$2:$R$2,2,FALSE)</f>
        <v>#N/A</v>
      </c>
      <c r="J76" s="30" t="str">
        <f>'中間シート（リレー）'!A77&amp;'中間シート（リレー）'!B77&amp;"."&amp;'中間シート（リレー）'!C77</f>
        <v>0000.00</v>
      </c>
    </row>
    <row r="77" spans="2:10" ht="13.5">
      <c r="B77" s="27">
        <f>'リレー種目'!B78</f>
        <v>0</v>
      </c>
      <c r="E77" s="27">
        <v>28</v>
      </c>
      <c r="F77" s="27">
        <v>5</v>
      </c>
      <c r="G77" s="27" t="e">
        <f>VLOOKUP('リレー種目'!F78,Sheet2!$S$2:$T$7,2,FALSE)+IF(H77=3,30,0)</f>
        <v>#N/A</v>
      </c>
      <c r="H77" s="27" t="e">
        <f>VLOOKUP('リレー種目'!C78,Sheet2!$L$2:$M$4,2,FALSE)</f>
        <v>#N/A</v>
      </c>
      <c r="I77" s="27" t="e">
        <f>VLOOKUP('リレー種目'!D78,Sheet2!$N$2:$O$4,2,FALSE)&amp;VLOOKUP('リレー種目'!E78,Sheet2!$P$2:$R$2,2,FALSE)</f>
        <v>#N/A</v>
      </c>
      <c r="J77" s="30" t="str">
        <f>'中間シート（リレー）'!A78&amp;'中間シート（リレー）'!B78&amp;"."&amp;'中間シート（リレー）'!C78</f>
        <v>0000.00</v>
      </c>
    </row>
    <row r="78" spans="2:10" ht="13.5">
      <c r="B78" s="27">
        <f>'リレー種目'!B79</f>
        <v>0</v>
      </c>
      <c r="E78" s="27">
        <v>28</v>
      </c>
      <c r="F78" s="27">
        <v>5</v>
      </c>
      <c r="G78" s="27" t="e">
        <f>VLOOKUP('リレー種目'!F79,Sheet2!$S$2:$T$7,2,FALSE)+IF(H78=3,30,0)</f>
        <v>#N/A</v>
      </c>
      <c r="H78" s="27" t="e">
        <f>VLOOKUP('リレー種目'!C79,Sheet2!$L$2:$M$4,2,FALSE)</f>
        <v>#N/A</v>
      </c>
      <c r="I78" s="27" t="e">
        <f>VLOOKUP('リレー種目'!D79,Sheet2!$N$2:$O$4,2,FALSE)&amp;VLOOKUP('リレー種目'!E79,Sheet2!$P$2:$R$2,2,FALSE)</f>
        <v>#N/A</v>
      </c>
      <c r="J78" s="30" t="str">
        <f>'中間シート（リレー）'!A79&amp;'中間シート（リレー）'!B79&amp;"."&amp;'中間シート（リレー）'!C79</f>
        <v>0000.00</v>
      </c>
    </row>
    <row r="79" spans="2:10" ht="13.5">
      <c r="B79" s="27">
        <f>'リレー種目'!B80</f>
        <v>0</v>
      </c>
      <c r="E79" s="27">
        <v>28</v>
      </c>
      <c r="F79" s="27">
        <v>5</v>
      </c>
      <c r="G79" s="27" t="e">
        <f>VLOOKUP('リレー種目'!F80,Sheet2!$S$2:$T$7,2,FALSE)+IF(H79=3,30,0)</f>
        <v>#N/A</v>
      </c>
      <c r="H79" s="27" t="e">
        <f>VLOOKUP('リレー種目'!C80,Sheet2!$L$2:$M$4,2,FALSE)</f>
        <v>#N/A</v>
      </c>
      <c r="I79" s="27" t="e">
        <f>VLOOKUP('リレー種目'!D80,Sheet2!$N$2:$O$4,2,FALSE)&amp;VLOOKUP('リレー種目'!E80,Sheet2!$P$2:$R$2,2,FALSE)</f>
        <v>#N/A</v>
      </c>
      <c r="J79" s="30" t="str">
        <f>'中間シート（リレー）'!A80&amp;'中間シート（リレー）'!B80&amp;"."&amp;'中間シート（リレー）'!C80</f>
        <v>0000.00</v>
      </c>
    </row>
    <row r="80" spans="2:10" ht="13.5">
      <c r="B80" s="27">
        <f>'リレー種目'!B81</f>
        <v>0</v>
      </c>
      <c r="E80" s="27">
        <v>28</v>
      </c>
      <c r="F80" s="27">
        <v>5</v>
      </c>
      <c r="G80" s="27" t="e">
        <f>VLOOKUP('リレー種目'!F81,Sheet2!$S$2:$T$7,2,FALSE)+IF(H80=3,30,0)</f>
        <v>#N/A</v>
      </c>
      <c r="H80" s="27" t="e">
        <f>VLOOKUP('リレー種目'!C81,Sheet2!$L$2:$M$4,2,FALSE)</f>
        <v>#N/A</v>
      </c>
      <c r="I80" s="27" t="e">
        <f>VLOOKUP('リレー種目'!D81,Sheet2!$N$2:$O$4,2,FALSE)&amp;VLOOKUP('リレー種目'!E81,Sheet2!$P$2:$R$2,2,FALSE)</f>
        <v>#N/A</v>
      </c>
      <c r="J80" s="30" t="str">
        <f>'中間シート（リレー）'!A81&amp;'中間シート（リレー）'!B81&amp;"."&amp;'中間シート（リレー）'!C81</f>
        <v>0000.00</v>
      </c>
    </row>
    <row r="81" spans="2:10" ht="13.5">
      <c r="B81" s="27">
        <f>'リレー種目'!B82</f>
        <v>0</v>
      </c>
      <c r="E81" s="27">
        <v>28</v>
      </c>
      <c r="F81" s="27">
        <v>5</v>
      </c>
      <c r="G81" s="27" t="e">
        <f>VLOOKUP('リレー種目'!F82,Sheet2!$S$2:$T$7,2,FALSE)+IF(H81=3,30,0)</f>
        <v>#N/A</v>
      </c>
      <c r="H81" s="27" t="e">
        <f>VLOOKUP('リレー種目'!C82,Sheet2!$L$2:$M$4,2,FALSE)</f>
        <v>#N/A</v>
      </c>
      <c r="I81" s="27" t="e">
        <f>VLOOKUP('リレー種目'!D82,Sheet2!$N$2:$O$4,2,FALSE)&amp;VLOOKUP('リレー種目'!E82,Sheet2!$P$2:$R$2,2,FALSE)</f>
        <v>#N/A</v>
      </c>
      <c r="J81" s="30" t="str">
        <f>'中間シート（リレー）'!A82&amp;'中間シート（リレー）'!B82&amp;"."&amp;'中間シート（リレー）'!C82</f>
        <v>0000.00</v>
      </c>
    </row>
    <row r="82" spans="2:10" ht="13.5">
      <c r="B82" s="27">
        <f>'リレー種目'!B83</f>
        <v>0</v>
      </c>
      <c r="E82" s="27">
        <v>28</v>
      </c>
      <c r="F82" s="27">
        <v>5</v>
      </c>
      <c r="G82" s="27" t="e">
        <f>VLOOKUP('リレー種目'!F83,Sheet2!$S$2:$T$7,2,FALSE)+IF(H82=3,30,0)</f>
        <v>#N/A</v>
      </c>
      <c r="H82" s="27" t="e">
        <f>VLOOKUP('リレー種目'!C83,Sheet2!$L$2:$M$4,2,FALSE)</f>
        <v>#N/A</v>
      </c>
      <c r="I82" s="27" t="e">
        <f>VLOOKUP('リレー種目'!D83,Sheet2!$N$2:$O$4,2,FALSE)&amp;VLOOKUP('リレー種目'!E83,Sheet2!$P$2:$R$2,2,FALSE)</f>
        <v>#N/A</v>
      </c>
      <c r="J82" s="30" t="str">
        <f>'中間シート（リレー）'!A83&amp;'中間シート（リレー）'!B83&amp;"."&amp;'中間シート（リレー）'!C83</f>
        <v>0000.00</v>
      </c>
    </row>
    <row r="83" spans="2:10" ht="13.5">
      <c r="B83" s="27">
        <f>'リレー種目'!B84</f>
        <v>0</v>
      </c>
      <c r="E83" s="27">
        <v>28</v>
      </c>
      <c r="F83" s="27">
        <v>5</v>
      </c>
      <c r="G83" s="27" t="e">
        <f>VLOOKUP('リレー種目'!F84,Sheet2!$S$2:$T$7,2,FALSE)+IF(H83=3,30,0)</f>
        <v>#N/A</v>
      </c>
      <c r="H83" s="27" t="e">
        <f>VLOOKUP('リレー種目'!C84,Sheet2!$L$2:$M$4,2,FALSE)</f>
        <v>#N/A</v>
      </c>
      <c r="I83" s="27" t="e">
        <f>VLOOKUP('リレー種目'!D84,Sheet2!$N$2:$O$4,2,FALSE)&amp;VLOOKUP('リレー種目'!E84,Sheet2!$P$2:$R$2,2,FALSE)</f>
        <v>#N/A</v>
      </c>
      <c r="J83" s="30" t="str">
        <f>'中間シート（リレー）'!A84&amp;'中間シート（リレー）'!B84&amp;"."&amp;'中間シート（リレー）'!C84</f>
        <v>0000.00</v>
      </c>
    </row>
    <row r="84" spans="2:10" ht="13.5">
      <c r="B84" s="27">
        <f>'リレー種目'!B85</f>
        <v>0</v>
      </c>
      <c r="E84" s="27">
        <v>28</v>
      </c>
      <c r="F84" s="27">
        <v>5</v>
      </c>
      <c r="G84" s="27" t="e">
        <f>VLOOKUP('リレー種目'!F85,Sheet2!$S$2:$T$7,2,FALSE)+IF(H84=3,30,0)</f>
        <v>#N/A</v>
      </c>
      <c r="H84" s="27" t="e">
        <f>VLOOKUP('リレー種目'!C85,Sheet2!$L$2:$M$4,2,FALSE)</f>
        <v>#N/A</v>
      </c>
      <c r="I84" s="27" t="e">
        <f>VLOOKUP('リレー種目'!D85,Sheet2!$N$2:$O$4,2,FALSE)&amp;VLOOKUP('リレー種目'!E85,Sheet2!$P$2:$R$2,2,FALSE)</f>
        <v>#N/A</v>
      </c>
      <c r="J84" s="30" t="str">
        <f>'中間シート（リレー）'!A85&amp;'中間シート（リレー）'!B85&amp;"."&amp;'中間シート（リレー）'!C85</f>
        <v>0000.00</v>
      </c>
    </row>
    <row r="85" spans="2:10" ht="13.5">
      <c r="B85" s="27">
        <f>'リレー種目'!B86</f>
        <v>0</v>
      </c>
      <c r="E85" s="27">
        <v>28</v>
      </c>
      <c r="F85" s="27">
        <v>5</v>
      </c>
      <c r="G85" s="27" t="e">
        <f>VLOOKUP('リレー種目'!F86,Sheet2!$S$2:$T$7,2,FALSE)+IF(H85=3,30,0)</f>
        <v>#N/A</v>
      </c>
      <c r="H85" s="27" t="e">
        <f>VLOOKUP('リレー種目'!C86,Sheet2!$L$2:$M$4,2,FALSE)</f>
        <v>#N/A</v>
      </c>
      <c r="I85" s="27" t="e">
        <f>VLOOKUP('リレー種目'!D86,Sheet2!$N$2:$O$4,2,FALSE)&amp;VLOOKUP('リレー種目'!E86,Sheet2!$P$2:$R$2,2,FALSE)</f>
        <v>#N/A</v>
      </c>
      <c r="J85" s="30" t="str">
        <f>'中間シート（リレー）'!A86&amp;'中間シート（リレー）'!B86&amp;"."&amp;'中間シート（リレー）'!C86</f>
        <v>0000.00</v>
      </c>
    </row>
    <row r="86" spans="2:10" ht="13.5">
      <c r="B86" s="27">
        <f>'リレー種目'!B87</f>
        <v>0</v>
      </c>
      <c r="E86" s="27">
        <v>28</v>
      </c>
      <c r="F86" s="27">
        <v>5</v>
      </c>
      <c r="G86" s="27" t="e">
        <f>VLOOKUP('リレー種目'!F87,Sheet2!$S$2:$T$7,2,FALSE)+IF(H86=3,30,0)</f>
        <v>#N/A</v>
      </c>
      <c r="H86" s="27" t="e">
        <f>VLOOKUP('リレー種目'!C87,Sheet2!$L$2:$M$4,2,FALSE)</f>
        <v>#N/A</v>
      </c>
      <c r="I86" s="27" t="e">
        <f>VLOOKUP('リレー種目'!D87,Sheet2!$N$2:$O$4,2,FALSE)&amp;VLOOKUP('リレー種目'!E87,Sheet2!$P$2:$R$2,2,FALSE)</f>
        <v>#N/A</v>
      </c>
      <c r="J86" s="30" t="str">
        <f>'中間シート（リレー）'!A87&amp;'中間シート（リレー）'!B87&amp;"."&amp;'中間シート（リレー）'!C87</f>
        <v>0000.00</v>
      </c>
    </row>
    <row r="87" spans="2:10" ht="13.5">
      <c r="B87" s="27">
        <f>'リレー種目'!B88</f>
        <v>0</v>
      </c>
      <c r="E87" s="27">
        <v>28</v>
      </c>
      <c r="F87" s="27">
        <v>5</v>
      </c>
      <c r="G87" s="27" t="e">
        <f>VLOOKUP('リレー種目'!F88,Sheet2!$S$2:$T$7,2,FALSE)+IF(H87=3,30,0)</f>
        <v>#N/A</v>
      </c>
      <c r="H87" s="27" t="e">
        <f>VLOOKUP('リレー種目'!C88,Sheet2!$L$2:$M$4,2,FALSE)</f>
        <v>#N/A</v>
      </c>
      <c r="I87" s="27" t="e">
        <f>VLOOKUP('リレー種目'!D88,Sheet2!$N$2:$O$4,2,FALSE)&amp;VLOOKUP('リレー種目'!E88,Sheet2!$P$2:$R$2,2,FALSE)</f>
        <v>#N/A</v>
      </c>
      <c r="J87" s="30" t="str">
        <f>'中間シート（リレー）'!A88&amp;'中間シート（リレー）'!B88&amp;"."&amp;'中間シート（リレー）'!C88</f>
        <v>0000.00</v>
      </c>
    </row>
    <row r="88" spans="2:10" ht="13.5">
      <c r="B88" s="27">
        <f>'リレー種目'!B89</f>
        <v>0</v>
      </c>
      <c r="E88" s="27">
        <v>28</v>
      </c>
      <c r="F88" s="27">
        <v>5</v>
      </c>
      <c r="G88" s="27" t="e">
        <f>VLOOKUP('リレー種目'!F89,Sheet2!$S$2:$T$7,2,FALSE)+IF(H88=3,30,0)</f>
        <v>#N/A</v>
      </c>
      <c r="H88" s="27" t="e">
        <f>VLOOKUP('リレー種目'!C89,Sheet2!$L$2:$M$4,2,FALSE)</f>
        <v>#N/A</v>
      </c>
      <c r="I88" s="27" t="e">
        <f>VLOOKUP('リレー種目'!D89,Sheet2!$N$2:$O$4,2,FALSE)&amp;VLOOKUP('リレー種目'!E89,Sheet2!$P$2:$R$2,2,FALSE)</f>
        <v>#N/A</v>
      </c>
      <c r="J88" s="30" t="str">
        <f>'中間シート（リレー）'!A89&amp;'中間シート（リレー）'!B89&amp;"."&amp;'中間シート（リレー）'!C89</f>
        <v>0000.00</v>
      </c>
    </row>
    <row r="89" spans="2:10" ht="13.5">
      <c r="B89" s="27">
        <f>'リレー種目'!B90</f>
        <v>0</v>
      </c>
      <c r="E89" s="27">
        <v>28</v>
      </c>
      <c r="F89" s="27">
        <v>5</v>
      </c>
      <c r="G89" s="27" t="e">
        <f>VLOOKUP('リレー種目'!F90,Sheet2!$S$2:$T$7,2,FALSE)+IF(H89=3,30,0)</f>
        <v>#N/A</v>
      </c>
      <c r="H89" s="27" t="e">
        <f>VLOOKUP('リレー種目'!C90,Sheet2!$L$2:$M$4,2,FALSE)</f>
        <v>#N/A</v>
      </c>
      <c r="I89" s="27" t="e">
        <f>VLOOKUP('リレー種目'!D90,Sheet2!$N$2:$O$4,2,FALSE)&amp;VLOOKUP('リレー種目'!E90,Sheet2!$P$2:$R$2,2,FALSE)</f>
        <v>#N/A</v>
      </c>
      <c r="J89" s="30" t="str">
        <f>'中間シート（リレー）'!A90&amp;'中間シート（リレー）'!B90&amp;"."&amp;'中間シート（リレー）'!C90</f>
        <v>0000.00</v>
      </c>
    </row>
    <row r="90" spans="2:10" ht="13.5">
      <c r="B90" s="27">
        <f>'リレー種目'!B91</f>
        <v>0</v>
      </c>
      <c r="E90" s="27">
        <v>28</v>
      </c>
      <c r="F90" s="27">
        <v>5</v>
      </c>
      <c r="G90" s="27" t="e">
        <f>VLOOKUP('リレー種目'!F91,Sheet2!$S$2:$T$7,2,FALSE)+IF(H90=3,30,0)</f>
        <v>#N/A</v>
      </c>
      <c r="H90" s="27" t="e">
        <f>VLOOKUP('リレー種目'!C91,Sheet2!$L$2:$M$4,2,FALSE)</f>
        <v>#N/A</v>
      </c>
      <c r="I90" s="27" t="e">
        <f>VLOOKUP('リレー種目'!D91,Sheet2!$N$2:$O$4,2,FALSE)&amp;VLOOKUP('リレー種目'!E91,Sheet2!$P$2:$R$2,2,FALSE)</f>
        <v>#N/A</v>
      </c>
      <c r="J90" s="30" t="str">
        <f>'中間シート（リレー）'!A91&amp;'中間シート（リレー）'!B91&amp;"."&amp;'中間シート（リレー）'!C91</f>
        <v>0000.00</v>
      </c>
    </row>
    <row r="91" spans="2:10" ht="13.5">
      <c r="B91" s="27">
        <f>'リレー種目'!B92</f>
        <v>0</v>
      </c>
      <c r="E91" s="27">
        <v>28</v>
      </c>
      <c r="F91" s="27">
        <v>5</v>
      </c>
      <c r="G91" s="27" t="e">
        <f>VLOOKUP('リレー種目'!F92,Sheet2!$S$2:$T$7,2,FALSE)+IF(H91=3,30,0)</f>
        <v>#N/A</v>
      </c>
      <c r="H91" s="27" t="e">
        <f>VLOOKUP('リレー種目'!C92,Sheet2!$L$2:$M$4,2,FALSE)</f>
        <v>#N/A</v>
      </c>
      <c r="I91" s="27" t="e">
        <f>VLOOKUP('リレー種目'!D92,Sheet2!$N$2:$O$4,2,FALSE)&amp;VLOOKUP('リレー種目'!E92,Sheet2!$P$2:$R$2,2,FALSE)</f>
        <v>#N/A</v>
      </c>
      <c r="J91" s="30" t="str">
        <f>'中間シート（リレー）'!A92&amp;'中間シート（リレー）'!B92&amp;"."&amp;'中間シート（リレー）'!C92</f>
        <v>0000.00</v>
      </c>
    </row>
    <row r="92" spans="2:10" ht="13.5">
      <c r="B92" s="27">
        <f>'リレー種目'!B93</f>
        <v>0</v>
      </c>
      <c r="E92" s="27">
        <v>28</v>
      </c>
      <c r="F92" s="27">
        <v>5</v>
      </c>
      <c r="G92" s="27" t="e">
        <f>VLOOKUP('リレー種目'!F93,Sheet2!$S$2:$T$7,2,FALSE)+IF(H92=3,30,0)</f>
        <v>#N/A</v>
      </c>
      <c r="H92" s="27" t="e">
        <f>VLOOKUP('リレー種目'!C93,Sheet2!$L$2:$M$4,2,FALSE)</f>
        <v>#N/A</v>
      </c>
      <c r="I92" s="27" t="e">
        <f>VLOOKUP('リレー種目'!D93,Sheet2!$N$2:$O$4,2,FALSE)&amp;VLOOKUP('リレー種目'!E93,Sheet2!$P$2:$R$2,2,FALSE)</f>
        <v>#N/A</v>
      </c>
      <c r="J92" s="30" t="str">
        <f>'中間シート（リレー）'!A93&amp;'中間シート（リレー）'!B93&amp;"."&amp;'中間シート（リレー）'!C93</f>
        <v>0000.00</v>
      </c>
    </row>
    <row r="93" spans="2:10" ht="13.5">
      <c r="B93" s="27">
        <f>'リレー種目'!B94</f>
        <v>0</v>
      </c>
      <c r="E93" s="27">
        <v>28</v>
      </c>
      <c r="F93" s="27">
        <v>5</v>
      </c>
      <c r="G93" s="27" t="e">
        <f>VLOOKUP('リレー種目'!F94,Sheet2!$S$2:$T$7,2,FALSE)+IF(H93=3,30,0)</f>
        <v>#N/A</v>
      </c>
      <c r="H93" s="27" t="e">
        <f>VLOOKUP('リレー種目'!C94,Sheet2!$L$2:$M$4,2,FALSE)</f>
        <v>#N/A</v>
      </c>
      <c r="I93" s="27" t="e">
        <f>VLOOKUP('リレー種目'!D94,Sheet2!$N$2:$O$4,2,FALSE)&amp;VLOOKUP('リレー種目'!E94,Sheet2!$P$2:$R$2,2,FALSE)</f>
        <v>#N/A</v>
      </c>
      <c r="J93" s="30" t="str">
        <f>'中間シート（リレー）'!A94&amp;'中間シート（リレー）'!B94&amp;"."&amp;'中間シート（リレー）'!C94</f>
        <v>0000.00</v>
      </c>
    </row>
    <row r="94" spans="2:10" ht="13.5">
      <c r="B94" s="27">
        <f>'リレー種目'!B95</f>
        <v>0</v>
      </c>
      <c r="E94" s="27">
        <v>28</v>
      </c>
      <c r="F94" s="27">
        <v>5</v>
      </c>
      <c r="G94" s="27" t="e">
        <f>VLOOKUP('リレー種目'!F95,Sheet2!$S$2:$T$7,2,FALSE)+IF(H94=3,30,0)</f>
        <v>#N/A</v>
      </c>
      <c r="H94" s="27" t="e">
        <f>VLOOKUP('リレー種目'!C95,Sheet2!$L$2:$M$4,2,FALSE)</f>
        <v>#N/A</v>
      </c>
      <c r="I94" s="27" t="e">
        <f>VLOOKUP('リレー種目'!D95,Sheet2!$N$2:$O$4,2,FALSE)&amp;VLOOKUP('リレー種目'!E95,Sheet2!$P$2:$R$2,2,FALSE)</f>
        <v>#N/A</v>
      </c>
      <c r="J94" s="30" t="str">
        <f>'中間シート（リレー）'!A95&amp;'中間シート（リレー）'!B95&amp;"."&amp;'中間シート（リレー）'!C95</f>
        <v>0000.00</v>
      </c>
    </row>
    <row r="95" spans="2:10" ht="13.5">
      <c r="B95" s="27">
        <f>'リレー種目'!B96</f>
        <v>0</v>
      </c>
      <c r="E95" s="27">
        <v>28</v>
      </c>
      <c r="F95" s="27">
        <v>5</v>
      </c>
      <c r="G95" s="27" t="e">
        <f>VLOOKUP('リレー種目'!F96,Sheet2!$S$2:$T$7,2,FALSE)+IF(H95=3,30,0)</f>
        <v>#N/A</v>
      </c>
      <c r="H95" s="27" t="e">
        <f>VLOOKUP('リレー種目'!C96,Sheet2!$L$2:$M$4,2,FALSE)</f>
        <v>#N/A</v>
      </c>
      <c r="I95" s="27" t="e">
        <f>VLOOKUP('リレー種目'!D96,Sheet2!$N$2:$O$4,2,FALSE)&amp;VLOOKUP('リレー種目'!E96,Sheet2!$P$2:$R$2,2,FALSE)</f>
        <v>#N/A</v>
      </c>
      <c r="J95" s="30" t="str">
        <f>'中間シート（リレー）'!A96&amp;'中間シート（リレー）'!B96&amp;"."&amp;'中間シート（リレー）'!C96</f>
        <v>0000.00</v>
      </c>
    </row>
    <row r="96" spans="2:10" ht="13.5">
      <c r="B96" s="27">
        <f>'リレー種目'!B97</f>
        <v>0</v>
      </c>
      <c r="E96" s="27">
        <v>28</v>
      </c>
      <c r="F96" s="27">
        <v>5</v>
      </c>
      <c r="G96" s="27" t="e">
        <f>VLOOKUP('リレー種目'!F97,Sheet2!$S$2:$T$7,2,FALSE)+IF(H96=3,30,0)</f>
        <v>#N/A</v>
      </c>
      <c r="H96" s="27" t="e">
        <f>VLOOKUP('リレー種目'!C97,Sheet2!$L$2:$M$4,2,FALSE)</f>
        <v>#N/A</v>
      </c>
      <c r="I96" s="27" t="e">
        <f>VLOOKUP('リレー種目'!D97,Sheet2!$N$2:$O$4,2,FALSE)&amp;VLOOKUP('リレー種目'!E97,Sheet2!$P$2:$R$2,2,FALSE)</f>
        <v>#N/A</v>
      </c>
      <c r="J96" s="30" t="str">
        <f>'中間シート（リレー）'!A97&amp;'中間シート（リレー）'!B97&amp;"."&amp;'中間シート（リレー）'!C97</f>
        <v>0000.00</v>
      </c>
    </row>
    <row r="97" spans="2:10" ht="13.5">
      <c r="B97" s="27">
        <f>'リレー種目'!B98</f>
        <v>0</v>
      </c>
      <c r="E97" s="27">
        <v>28</v>
      </c>
      <c r="F97" s="27">
        <v>5</v>
      </c>
      <c r="G97" s="27" t="e">
        <f>VLOOKUP('リレー種目'!F98,Sheet2!$S$2:$T$7,2,FALSE)+IF(H97=3,30,0)</f>
        <v>#N/A</v>
      </c>
      <c r="H97" s="27" t="e">
        <f>VLOOKUP('リレー種目'!C98,Sheet2!$L$2:$M$4,2,FALSE)</f>
        <v>#N/A</v>
      </c>
      <c r="I97" s="27" t="e">
        <f>VLOOKUP('リレー種目'!D98,Sheet2!$N$2:$O$4,2,FALSE)&amp;VLOOKUP('リレー種目'!E98,Sheet2!$P$2:$R$2,2,FALSE)</f>
        <v>#N/A</v>
      </c>
      <c r="J97" s="30" t="str">
        <f>'中間シート（リレー）'!A98&amp;'中間シート（リレー）'!B98&amp;"."&amp;'中間シート（リレー）'!C98</f>
        <v>0000.00</v>
      </c>
    </row>
    <row r="98" spans="2:10" ht="13.5">
      <c r="B98" s="27">
        <f>'リレー種目'!B99</f>
        <v>0</v>
      </c>
      <c r="E98" s="27">
        <v>28</v>
      </c>
      <c r="F98" s="27">
        <v>5</v>
      </c>
      <c r="G98" s="27" t="e">
        <f>VLOOKUP('リレー種目'!F99,Sheet2!$S$2:$T$7,2,FALSE)+IF(H98=3,30,0)</f>
        <v>#N/A</v>
      </c>
      <c r="H98" s="27" t="e">
        <f>VLOOKUP('リレー種目'!C99,Sheet2!$L$2:$M$4,2,FALSE)</f>
        <v>#N/A</v>
      </c>
      <c r="I98" s="27" t="e">
        <f>VLOOKUP('リレー種目'!D99,Sheet2!$N$2:$O$4,2,FALSE)&amp;VLOOKUP('リレー種目'!E99,Sheet2!$P$2:$R$2,2,FALSE)</f>
        <v>#N/A</v>
      </c>
      <c r="J98" s="30" t="str">
        <f>'中間シート（リレー）'!A99&amp;'中間シート（リレー）'!B99&amp;"."&amp;'中間シート（リレー）'!C99</f>
        <v>0000.00</v>
      </c>
    </row>
    <row r="99" spans="2:10" ht="13.5">
      <c r="B99" s="27">
        <f>'リレー種目'!B100</f>
        <v>0</v>
      </c>
      <c r="E99" s="27">
        <v>28</v>
      </c>
      <c r="F99" s="27">
        <v>5</v>
      </c>
      <c r="G99" s="27" t="e">
        <f>VLOOKUP('リレー種目'!F100,Sheet2!$S$2:$T$7,2,FALSE)+IF(H99=3,30,0)</f>
        <v>#N/A</v>
      </c>
      <c r="H99" s="27" t="e">
        <f>VLOOKUP('リレー種目'!C100,Sheet2!$L$2:$M$4,2,FALSE)</f>
        <v>#N/A</v>
      </c>
      <c r="I99" s="27" t="e">
        <f>VLOOKUP('リレー種目'!D100,Sheet2!$N$2:$O$4,2,FALSE)&amp;VLOOKUP('リレー種目'!E100,Sheet2!$P$2:$R$2,2,FALSE)</f>
        <v>#N/A</v>
      </c>
      <c r="J99" s="30" t="str">
        <f>'中間シート（リレー）'!A100&amp;'中間シート（リレー）'!B100&amp;"."&amp;'中間シート（リレー）'!C100</f>
        <v>0000.00</v>
      </c>
    </row>
    <row r="100" spans="2:10" ht="13.5">
      <c r="B100" s="27">
        <f>'リレー種目'!B101</f>
        <v>0</v>
      </c>
      <c r="E100" s="27">
        <v>28</v>
      </c>
      <c r="F100" s="27">
        <v>5</v>
      </c>
      <c r="G100" s="27" t="e">
        <f>VLOOKUP('リレー種目'!F101,Sheet2!$S$2:$T$7,2,FALSE)+IF(H100=3,30,0)</f>
        <v>#N/A</v>
      </c>
      <c r="H100" s="27" t="e">
        <f>VLOOKUP('リレー種目'!C101,Sheet2!$L$2:$M$4,2,FALSE)</f>
        <v>#N/A</v>
      </c>
      <c r="I100" s="27" t="e">
        <f>VLOOKUP('リレー種目'!D101,Sheet2!$N$2:$O$4,2,FALSE)&amp;VLOOKUP('リレー種目'!E101,Sheet2!$P$2:$R$2,2,FALSE)</f>
        <v>#N/A</v>
      </c>
      <c r="J100" s="30" t="str">
        <f>'中間シート（リレー）'!A101&amp;'中間シート（リレー）'!B101&amp;"."&amp;'中間シート（リレー）'!C101</f>
        <v>.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" sqref="Q2:Q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koyama</dc:creator>
  <cp:keywords/>
  <dc:description/>
  <cp:lastModifiedBy>koyama</cp:lastModifiedBy>
  <cp:lastPrinted>2010-08-22T05:00:34Z</cp:lastPrinted>
  <dcterms:created xsi:type="dcterms:W3CDTF">2010-08-22T04:38:16Z</dcterms:created>
  <dcterms:modified xsi:type="dcterms:W3CDTF">2015-06-15T12:21:48Z</dcterms:modified>
  <cp:category/>
  <cp:version/>
  <cp:contentType/>
  <cp:contentStatus/>
</cp:coreProperties>
</file>